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firstSheet="17" activeTab="18"/>
  </bookViews>
  <sheets>
    <sheet name="PODZET.ZONE ŠEKET.B." sheetId="1" r:id="rId1"/>
    <sheet name="PODZET.ZONE G.M.P." sheetId="2" r:id="rId2"/>
    <sheet name="PODZET.ZONE D.M.P." sheetId="3" r:id="rId3"/>
    <sheet name="CENTAR RAZM." sheetId="4" r:id="rId4"/>
    <sheet name="POD.INKUB." sheetId="5" r:id="rId5"/>
    <sheet name="ADREN.PARK" sheetId="6" r:id="rId6"/>
    <sheet name="DODATNA ULAGANJA" sheetId="7" r:id="rId7"/>
    <sheet name="SPORTSKI DOM" sheetId="8" r:id="rId8"/>
    <sheet name="KUPNJA ZEMLJE ZA IGRAL." sheetId="9" r:id="rId9"/>
    <sheet name="DJEČJE JASLICE I VRTIĆ" sheetId="10" r:id="rId10"/>
    <sheet name="PUČKO OTVORENO UČILIŠTE" sheetId="11" r:id="rId11"/>
    <sheet name="OPREMANJE.GRAD.UPR." sheetId="12" r:id="rId12"/>
    <sheet name="GRAD.KNJIŽ.I ČITAON." sheetId="13" r:id="rId13"/>
    <sheet name="OPREMANJE ODJ.PROST." sheetId="14" r:id="rId14"/>
    <sheet name="DODATNA ULAGANJA-STANOVI" sheetId="15" r:id="rId15"/>
    <sheet name="DRUŠTVENO-KULTURNI CENTAR" sheetId="16" r:id="rId16"/>
    <sheet name="MARCELA" sheetId="17" r:id="rId17"/>
    <sheet name="CESTE" sheetId="18" r:id="rId18"/>
    <sheet name="ASFAL.MO TREŠNJEVKA" sheetId="19" r:id="rId19"/>
    <sheet name="ASFAL.MO VIDANKA" sheetId="20" r:id="rId20"/>
    <sheet name="ASFAL.MO DVORJANCI" sheetId="21" r:id="rId21"/>
    <sheet name="ASFAL.MO SV.ANTUN" sheetId="22" r:id="rId22"/>
    <sheet name="ASFAL.MO BELAVIĆI" sheetId="23" r:id="rId23"/>
    <sheet name="ASFAL.MO STARA SELA" sheetId="24" r:id="rId24"/>
    <sheet name="HEP ESCO" sheetId="25" r:id="rId25"/>
    <sheet name="NADSTREŠNICE" sheetId="26" r:id="rId26"/>
    <sheet name="TRŽNICA" sheetId="27" r:id="rId27"/>
    <sheet name="DJ.IGRAL.-MO" sheetId="28" r:id="rId28"/>
    <sheet name="AGLOMERACIJA" sheetId="29" r:id="rId29"/>
    <sheet name="KREDIT EBRD" sheetId="30" r:id="rId30"/>
    <sheet name="GROBLJA" sheetId="31" r:id="rId31"/>
    <sheet name="REC.DVORIŠTE" sheetId="32" r:id="rId32"/>
    <sheet name="ENER.UČINKOV." sheetId="33" r:id="rId33"/>
    <sheet name="DONJI MLIN" sheetId="34" r:id="rId34"/>
    <sheet name="PARK DR.F.TUĐMANA" sheetId="35" r:id="rId35"/>
    <sheet name="UREĐ.JAV.POV." sheetId="36" r:id="rId36"/>
    <sheet name="STAKLENIK" sheetId="37" r:id="rId37"/>
    <sheet name="UDRUGE" sheetId="38" r:id="rId38"/>
    <sheet name="DRVENA KUĆA" sheetId="39" r:id="rId39"/>
    <sheet name="OPR.I INFORM.ŠKOLA" sheetId="40" r:id="rId40"/>
    <sheet name="FPP kap. pomoći" sheetId="41" r:id="rId41"/>
  </sheets>
  <externalReferences>
    <externalReference r:id="rId44"/>
    <externalReference r:id="rId45"/>
  </externalReferences>
  <definedNames>
    <definedName name="_xlnm.Print_Titles" localSheetId="28">'AGLOMERACIJA'!$35:$37</definedName>
    <definedName name="_xlnm.Print_Titles" localSheetId="22">'ASFAL.MO BELAVIĆI'!$29:$31</definedName>
    <definedName name="_xlnm.Print_Titles" localSheetId="20">'ASFAL.MO DVORJANCI'!$29:$31</definedName>
    <definedName name="_xlnm.Print_Titles" localSheetId="23">'ASFAL.MO STARA SELA'!$29:$31</definedName>
    <definedName name="_xlnm.Print_Titles" localSheetId="21">'ASFAL.MO SV.ANTUN'!$29:$31</definedName>
    <definedName name="_xlnm.Print_Titles" localSheetId="18">'ASFAL.MO TREŠNJEVKA'!$30:$32</definedName>
    <definedName name="_xlnm.Print_Titles" localSheetId="19">'ASFAL.MO VIDANKA'!$29:$31</definedName>
    <definedName name="_xlnm.Print_Titles" localSheetId="27">'DJ.IGRAL.-MO'!$29:$31</definedName>
    <definedName name="_xlnm.Print_Titles" localSheetId="9">'DJEČJE JASLICE I VRTIĆ'!$31:$33</definedName>
    <definedName name="_xlnm.Print_Titles" localSheetId="6">'DODATNA ULAGANJA'!$28:$30</definedName>
    <definedName name="_xlnm.Print_Titles" localSheetId="14">'DODATNA ULAGANJA-STANOVI'!$29:$31</definedName>
    <definedName name="_xlnm.Print_Titles" localSheetId="15">'DRUŠTVENO-KULTURNI CENTAR'!$29:$31</definedName>
    <definedName name="_xlnm.Print_Titles" localSheetId="38">'DRVENA KUĆA'!$29:$31</definedName>
    <definedName name="_xlnm.Print_Titles" localSheetId="32">'ENER.UČINKOV.'!$29:$31</definedName>
    <definedName name="_xlnm.Print_Titles" localSheetId="40">'FPP kap. pomoći'!$42:$44</definedName>
    <definedName name="_xlnm.Print_Titles" localSheetId="12">'GRAD.KNJIŽ.I ČITAON.'!$33:$35</definedName>
    <definedName name="_xlnm.Print_Titles" localSheetId="30">'GROBLJA'!$31:$33</definedName>
    <definedName name="_xlnm.Print_Titles" localSheetId="29">'KREDIT EBRD'!$27:$29</definedName>
    <definedName name="_xlnm.Print_Titles" localSheetId="8">'KUPNJA ZEMLJE ZA IGRAL.'!$30:$32</definedName>
    <definedName name="_xlnm.Print_Titles" localSheetId="16">'MARCELA'!$32:$34</definedName>
    <definedName name="_xlnm.Print_Titles" localSheetId="25">'NADSTREŠNICE'!$28:$30</definedName>
    <definedName name="_xlnm.Print_Titles" localSheetId="39">'OPR.I INFORM.ŠKOLA'!$29:$31</definedName>
    <definedName name="_xlnm.Print_Titles" localSheetId="13">'OPREMANJE ODJ.PROST.'!$28:$30</definedName>
    <definedName name="_xlnm.Print_Titles" localSheetId="11">'OPREMANJE.GRAD.UPR.'!$31:$33</definedName>
    <definedName name="_xlnm.Print_Titles" localSheetId="34">'PARK DR.F.TUĐMANA'!$31:$33</definedName>
    <definedName name="_xlnm.Print_Titles" localSheetId="4">'POD.INKUB.'!$31:$33</definedName>
    <definedName name="_xlnm.Print_Titles" localSheetId="2">'PODZET.ZONE D.M.P.'!$30:$32</definedName>
    <definedName name="_xlnm.Print_Titles" localSheetId="1">'PODZET.ZONE G.M.P.'!$30:$32</definedName>
    <definedName name="_xlnm.Print_Titles" localSheetId="0">'PODZET.ZONE ŠEKET.B.'!$30:$32</definedName>
    <definedName name="_xlnm.Print_Titles" localSheetId="10">'PUČKO OTVORENO UČILIŠTE'!$32:$34</definedName>
    <definedName name="_xlnm.Print_Titles" localSheetId="26">'TRŽNICA'!$27:$29</definedName>
    <definedName name="_xlnm.Print_Area" localSheetId="31">'REC.DVORIŠTE'!$A$3:$K$66</definedName>
    <definedName name="_xlnm.Print_Area" localSheetId="35">'UREĐ.JAV.POV.'!$A$3:$K$89</definedName>
  </definedNames>
  <calcPr fullCalcOnLoad="1"/>
</workbook>
</file>

<file path=xl/sharedStrings.xml><?xml version="1.0" encoding="utf-8"?>
<sst xmlns="http://schemas.openxmlformats.org/spreadsheetml/2006/main" count="4448" uniqueCount="411">
  <si>
    <t>FINANCIJSKI PLAN PROJEKTA</t>
  </si>
  <si>
    <t>(INVESTICIJE)</t>
  </si>
  <si>
    <t>u kunama - tekuće cijene</t>
  </si>
  <si>
    <t>OBRAZAC 1</t>
  </si>
  <si>
    <t>Stanje investicijskog ciklusa (događaj)</t>
  </si>
  <si>
    <t>Datum</t>
  </si>
  <si>
    <t>Šifra</t>
  </si>
  <si>
    <t>Naziv</t>
  </si>
  <si>
    <t>Potvrda DIP</t>
  </si>
  <si>
    <t>Proračunski korisnik:</t>
  </si>
  <si>
    <t>003-00301</t>
  </si>
  <si>
    <t>Grad Duga Resa</t>
  </si>
  <si>
    <t>Potvrda LD/DPU</t>
  </si>
  <si>
    <t>Općina/grad/županija:</t>
  </si>
  <si>
    <t>P1005</t>
  </si>
  <si>
    <t>Lokacijska dozvola:</t>
  </si>
  <si>
    <t>Strateški dokument JLP(R)S:</t>
  </si>
  <si>
    <t>Potvrda IP</t>
  </si>
  <si>
    <t>Program:</t>
  </si>
  <si>
    <t>Redov.djelat.UO za gosp.,društ.dj.,stamb.,prav.i opć.posl.,te mjesnu samoupr.</t>
  </si>
  <si>
    <t>Građevinska dozvola</t>
  </si>
  <si>
    <t>Projekt (investicija):</t>
  </si>
  <si>
    <t>K100501</t>
  </si>
  <si>
    <t>OPREMANJE GRADSKE UPRAVE</t>
  </si>
  <si>
    <t>Početak radova:</t>
  </si>
  <si>
    <t>Investitor:</t>
  </si>
  <si>
    <t>GRAD DUGA RESA</t>
  </si>
  <si>
    <t>Izmjena IP</t>
  </si>
  <si>
    <t>Uporabna dozvola</t>
  </si>
  <si>
    <t>Predaja na  uporabu</t>
  </si>
  <si>
    <t>Konačni obračun</t>
  </si>
  <si>
    <t>Prijenos u dugotr. nefinan. imovinu</t>
  </si>
  <si>
    <t>Proj.uključuje gradnju (DA/NE):</t>
  </si>
  <si>
    <t>DA</t>
  </si>
  <si>
    <t>RASHODI ZA INVESTICIJE</t>
  </si>
  <si>
    <t>Ukupno</t>
  </si>
  <si>
    <t>Izvršeno do</t>
  </si>
  <si>
    <t>Osigurano u proračunu ili</t>
  </si>
  <si>
    <t>Planirano financiranje investicije</t>
  </si>
  <si>
    <t>2 do 7</t>
  </si>
  <si>
    <t>tekuće godine</t>
  </si>
  <si>
    <t>Godina 2019</t>
  </si>
  <si>
    <t>Nakon godine 2019</t>
  </si>
  <si>
    <t>Račun</t>
  </si>
  <si>
    <t>Naziv računa računskog plana</t>
  </si>
  <si>
    <t>Nematerijalna imovina</t>
  </si>
  <si>
    <t>Postrojenja i oprema</t>
  </si>
  <si>
    <t>Prijevozna sredstva</t>
  </si>
  <si>
    <t>Ulaganje u računalne programe</t>
  </si>
  <si>
    <t>Ukupno rashodi</t>
  </si>
  <si>
    <t>IZVORI FINANCIRANJA</t>
  </si>
  <si>
    <t>1.</t>
  </si>
  <si>
    <t>Opći prihodi i primici</t>
  </si>
  <si>
    <t>Porez i prirez na dohodak</t>
  </si>
  <si>
    <t>Ukupno 1.</t>
  </si>
  <si>
    <t>2.</t>
  </si>
  <si>
    <t>Vlastiti prihodi</t>
  </si>
  <si>
    <t>Ukupno 2.</t>
  </si>
  <si>
    <t>3.</t>
  </si>
  <si>
    <t>Prihodi za posebne namjene</t>
  </si>
  <si>
    <t>Ukupno 3.</t>
  </si>
  <si>
    <t>4.</t>
  </si>
  <si>
    <t>Pomoći</t>
  </si>
  <si>
    <t>Ukupno 4.</t>
  </si>
  <si>
    <t>5.</t>
  </si>
  <si>
    <t>Donacije</t>
  </si>
  <si>
    <t>Ukupno 5.</t>
  </si>
  <si>
    <t>6.</t>
  </si>
  <si>
    <t>Prihodi od prodaje ili zamjene nefinancijske imovine i naknade s naslova osiguranja</t>
  </si>
  <si>
    <t>Ukupno 6.</t>
  </si>
  <si>
    <t>7.</t>
  </si>
  <si>
    <t>Namjenski primici</t>
  </si>
  <si>
    <t>Ukupno 7.</t>
  </si>
  <si>
    <t>IZVORI SVEUKUPNO:</t>
  </si>
  <si>
    <t>Napomena:</t>
  </si>
  <si>
    <t xml:space="preserve">Izradio: </t>
  </si>
  <si>
    <t>Mira Fudurić-Kurelić, univ.spec.oec.</t>
  </si>
  <si>
    <t>Datum:</t>
  </si>
  <si>
    <t>Odgovorna osoba:</t>
  </si>
  <si>
    <t>Telefon:</t>
  </si>
  <si>
    <t>047/819-015</t>
  </si>
  <si>
    <t>OBRAZAC 2</t>
  </si>
  <si>
    <t>003-00302</t>
  </si>
  <si>
    <t>Proračun Grada Duge Rese</t>
  </si>
  <si>
    <t>P1006</t>
  </si>
  <si>
    <t>Poticaji razvoju gospodarstva</t>
  </si>
  <si>
    <t>K100603</t>
  </si>
  <si>
    <t>Rash.za nabavu proizv.dugotr.imov.</t>
  </si>
  <si>
    <t>Građevinski objekti</t>
  </si>
  <si>
    <t>Pomoći iz proračuna</t>
  </si>
  <si>
    <t>OBRAZAC 3</t>
  </si>
  <si>
    <t>K100605</t>
  </si>
  <si>
    <t>Centar razmjene (Euro selo i ostalo)</t>
  </si>
  <si>
    <t>Rash.za nabavu neproizv.dugotr.imov.</t>
  </si>
  <si>
    <t>Materijalna imovina</t>
  </si>
  <si>
    <t>Prihodi od prodaje neproizv.dugotr.im.</t>
  </si>
  <si>
    <t>OBRAZAC 4</t>
  </si>
  <si>
    <t>P1016</t>
  </si>
  <si>
    <t>K100601</t>
  </si>
  <si>
    <t>PODUZETNIČKA ZONA "ŠEKETINO BRDO"</t>
  </si>
  <si>
    <t>Materijalna imovina-prirodna bogatstva</t>
  </si>
  <si>
    <t>Rashodi za nabavu proizv.dugotr.imov.</t>
  </si>
  <si>
    <t>Prihodi od prodaje materijalne imovine-prir.bogatstva</t>
  </si>
  <si>
    <t>OBRAZAC 5</t>
  </si>
  <si>
    <t>K100602</t>
  </si>
  <si>
    <t>PODUZETNIČKA ZONA "GORNJE MRZLO POLJE"</t>
  </si>
  <si>
    <t>Prihodi od prodaje materijalne imovine-prirodnih bogatstava</t>
  </si>
  <si>
    <t>OBRAZAC 6</t>
  </si>
  <si>
    <t>K100604</t>
  </si>
  <si>
    <t>Kupnja i uređenje Donjeg mlina</t>
  </si>
  <si>
    <t>OBRAZAC 7</t>
  </si>
  <si>
    <t>003-00303</t>
  </si>
  <si>
    <t>P1007</t>
  </si>
  <si>
    <t>P1014</t>
  </si>
  <si>
    <t>Javnih potreba u kulturi</t>
  </si>
  <si>
    <t>K100701</t>
  </si>
  <si>
    <t>Uređenje Drvene kuće</t>
  </si>
  <si>
    <t>Rash.za dod.ulag.na nefin.imov.</t>
  </si>
  <si>
    <t>Dodatna ulaganja na građevinskim objektima</t>
  </si>
  <si>
    <t>OBRAZAC 8</t>
  </si>
  <si>
    <t>Gradska knjižnica i čitaonica Duga Resa</t>
  </si>
  <si>
    <t>K100702</t>
  </si>
  <si>
    <t>Opremanje i uređenje Gradske knjižnice i čitaonice</t>
  </si>
  <si>
    <t>Rash.za nab.nefinanc.imov.</t>
  </si>
  <si>
    <t>Knjige, umjetnička djela i ostale izložbene vrijednosti</t>
  </si>
  <si>
    <t>Nematerijalna proizvedena imovina</t>
  </si>
  <si>
    <t>OBRAZAC 9</t>
  </si>
  <si>
    <t>Pučko otvoreno učilište Duga Resa</t>
  </si>
  <si>
    <t>K100703</t>
  </si>
  <si>
    <t>Opremanje i uređenje Pučkog otvorenog učilišta</t>
  </si>
  <si>
    <t>Rashodi za usluge</t>
  </si>
  <si>
    <t>OBRAZAC 10</t>
  </si>
  <si>
    <t>003-00304</t>
  </si>
  <si>
    <t>P1008</t>
  </si>
  <si>
    <t>Javnih potreba u sportu</t>
  </si>
  <si>
    <t>K100801</t>
  </si>
  <si>
    <t>Investicijsko održavanje sport.objek.</t>
  </si>
  <si>
    <t>OBRAZAC 11</t>
  </si>
  <si>
    <t>003-00305</t>
  </si>
  <si>
    <t>Dječje jaslice i vrtić</t>
  </si>
  <si>
    <t>P1009</t>
  </si>
  <si>
    <t>Predškolski odgoj</t>
  </si>
  <si>
    <t>K100902</t>
  </si>
  <si>
    <t>Opremanje Dječjih jaslica i vrtića</t>
  </si>
  <si>
    <t>Sufinanc.cijene usluga,part.i sl.</t>
  </si>
  <si>
    <t>OBRAZAC 12</t>
  </si>
  <si>
    <t>Održavanje i obnova stambenih zgrada</t>
  </si>
  <si>
    <t>K101401</t>
  </si>
  <si>
    <t>Investicijsko održavanje stanova</t>
  </si>
  <si>
    <t>Stamben.izgradnja</t>
  </si>
  <si>
    <t>Prihodi od iznajmljivanja stamb.objek.</t>
  </si>
  <si>
    <t>OBRAZAC 13</t>
  </si>
  <si>
    <t>003-00309</t>
  </si>
  <si>
    <t>OBRAZAC 14</t>
  </si>
  <si>
    <t>Održavanje i obnova stambenih objekata</t>
  </si>
  <si>
    <t>K101403</t>
  </si>
  <si>
    <t>Zgrada Marcele</t>
  </si>
  <si>
    <t>Rashodi za nabavu nepr.dugotr.imov.</t>
  </si>
  <si>
    <t>Rashodi za dod.ulag.na nefin.imov.</t>
  </si>
  <si>
    <t>Prih.od prod.nefin.imov.i nad.štete s os.osig.</t>
  </si>
  <si>
    <t>OBRAZAC 15</t>
  </si>
  <si>
    <t>004-00401</t>
  </si>
  <si>
    <t>P1015</t>
  </si>
  <si>
    <t>Redov.djelat.UO za prost.plan.,kom.gosp., zaštitu okoliša i imovinu grada</t>
  </si>
  <si>
    <t>K101501</t>
  </si>
  <si>
    <t>OPREMANJE ODJELA</t>
  </si>
  <si>
    <t>Rashodi za nabavu proizv.dug.imov.</t>
  </si>
  <si>
    <t>OBRAZAC 16</t>
  </si>
  <si>
    <t>004-00402</t>
  </si>
  <si>
    <t>Građenje objekata i uređaja komunalne infrastrukture</t>
  </si>
  <si>
    <t>K101630</t>
  </si>
  <si>
    <t>Rekonstrukcija nerazvrstanih cesta na području ruralnih naselja Grada Duge Rese</t>
  </si>
  <si>
    <t>Dodatna ulaganja na građ.objektima</t>
  </si>
  <si>
    <t>Primljeni kred.i zajm.od kred.i ost.financ.inst.izvan javnog sektora</t>
  </si>
  <si>
    <t>OBRAZAC 17</t>
  </si>
  <si>
    <t>Građenja objek.i uređaja komunalne infrastrukture</t>
  </si>
  <si>
    <t>K101602</t>
  </si>
  <si>
    <t>Asfaltiranje cesta-MO Trešnjevka</t>
  </si>
  <si>
    <t>Prihodi od nefinancijske imovine</t>
  </si>
  <si>
    <t>Prihodi po posebnim propisima</t>
  </si>
  <si>
    <t>Komunalni doprinosi i naknade</t>
  </si>
  <si>
    <t>OBRAZAC 18</t>
  </si>
  <si>
    <t>K101603</t>
  </si>
  <si>
    <t>Asfaltiranje cesta-MO Vidanka</t>
  </si>
  <si>
    <t>Naknada za koncesije</t>
  </si>
  <si>
    <t>Naknada za zadrž.nezak.izgr.zgr.u pr.</t>
  </si>
  <si>
    <t>Primljeni krediti i zajmovi od kred.i ostal.fin.inst.izvan javnog sektora</t>
  </si>
  <si>
    <t>OBRAZAC 19</t>
  </si>
  <si>
    <t>OBRAZAC 20</t>
  </si>
  <si>
    <t>Građenja objekata i uređaja komunalne infrastrukture</t>
  </si>
  <si>
    <t>K101610</t>
  </si>
  <si>
    <t>Javna rasvjeta - HEP ESCO</t>
  </si>
  <si>
    <t>Namjena i cilj: JAVNA RASVJETA-HEP ESCO</t>
  </si>
  <si>
    <t>Projekt HEP ESCO</t>
  </si>
  <si>
    <t>Građenje objekata i uređaja komun.infrastr.</t>
  </si>
  <si>
    <t>K101612</t>
  </si>
  <si>
    <t>Javne površine - uređenje parka dr. Franje Tuđmana</t>
  </si>
  <si>
    <t>Rashodi za nabavu proiz.dug.imov.</t>
  </si>
  <si>
    <t>Spomenička renta po četvornom metru</t>
  </si>
  <si>
    <t>Spomenička renta na ukupan prihod</t>
  </si>
  <si>
    <t>Nakn.za zadrž.nezak.izgr.zgrade u pr.</t>
  </si>
  <si>
    <t>Doprinosi za šume</t>
  </si>
  <si>
    <t>Komunalni doprinos</t>
  </si>
  <si>
    <t>K101614</t>
  </si>
  <si>
    <t>Postava autobusnih nadstrešnica</t>
  </si>
  <si>
    <t>Namjena i cilj: Postavljanje autobusnih nadstrešnica</t>
  </si>
  <si>
    <t>OBRAZAC 23</t>
  </si>
  <si>
    <t>Naknada za koncesiju</t>
  </si>
  <si>
    <t>Doprinos za šume</t>
  </si>
  <si>
    <t>OBRAZAC 24</t>
  </si>
  <si>
    <t>OBRAZAC 25</t>
  </si>
  <si>
    <t>K101629</t>
  </si>
  <si>
    <t>Revitalizacijom do socijalne uključenosti</t>
  </si>
  <si>
    <t xml:space="preserve">Pomoći iz proračuna </t>
  </si>
  <si>
    <t>OBRAZAC 26</t>
  </si>
  <si>
    <t>OBRAZAC 27</t>
  </si>
  <si>
    <t>005-00501</t>
  </si>
  <si>
    <t>P1024</t>
  </si>
  <si>
    <t>Redovna djelatnost UO za prorač,financ.,jav.prih.i grad.riznicu</t>
  </si>
  <si>
    <t>K102403</t>
  </si>
  <si>
    <t>Kapitalna pomoć otplata kredita Grad Karlovac</t>
  </si>
  <si>
    <t>Pomoći unutar opće države</t>
  </si>
  <si>
    <t>OBRAZAC 29</t>
  </si>
  <si>
    <t>OBRAZAC 30</t>
  </si>
  <si>
    <t>K101621</t>
  </si>
  <si>
    <t>Izgradnja nove tržnice</t>
  </si>
  <si>
    <t>K101631</t>
  </si>
  <si>
    <t>Reciklažno dvorište</t>
  </si>
  <si>
    <t>003-00307</t>
  </si>
  <si>
    <t>P1012</t>
  </si>
  <si>
    <t>K101202</t>
  </si>
  <si>
    <t>Uređenje poslovnih prostora za udruge</t>
  </si>
  <si>
    <t>(KAPITALNE POMOĆI)</t>
  </si>
  <si>
    <t>OBRAZAC 28</t>
  </si>
  <si>
    <t>Stanje invetsicijskog ciklusa</t>
  </si>
  <si>
    <t xml:space="preserve">Naziv </t>
  </si>
  <si>
    <t>003-00305, 00307; 004-00402, 00403, 00404  i  005-00501</t>
  </si>
  <si>
    <t>Potvrda LD/PDU</t>
  </si>
  <si>
    <t>inozemna vlada/međ.organizacija/</t>
  </si>
  <si>
    <t>proračunu države/općine/grada/županije/izvanpr. fondovima</t>
  </si>
  <si>
    <t xml:space="preserve">bankama/ost.financ.instituc./ trgovač. društvima u javnom sektoru </t>
  </si>
  <si>
    <t>Komunalno Duga Resa d.o.o.; Grad Karlovac; Županijska uprava za ceste, Hrvatske željeznice, Osnovna škola Ivan Goran Kovačić</t>
  </si>
  <si>
    <t>bankama/ost.financ.instituc./ trgovač. društvima izvan javnog sektora</t>
  </si>
  <si>
    <t>poljoprivrednicima, obrtnicima, malim i srednjim poduzetnicima</t>
  </si>
  <si>
    <t>neprofitnim organizacijama</t>
  </si>
  <si>
    <t>građanima i kućanstvima</t>
  </si>
  <si>
    <t>Građanima</t>
  </si>
  <si>
    <t>Glavni program</t>
  </si>
  <si>
    <t>Javn.potr.u škol.iz.stand.;Udruga građana;Građ.objek.i uređ.za opskr.pitk.vodom;Gradnja objek.i uređ.za odvod.i pročišć.otpad.voda;Upravljanje imovinom;Zaštita okoliša;Red.djelat.UO za pror.</t>
  </si>
  <si>
    <t>Program</t>
  </si>
  <si>
    <t>Kapitalne donacije</t>
  </si>
  <si>
    <t>Projekt</t>
  </si>
  <si>
    <t>Namjena i cilj: KAPITALNE POMOĆI</t>
  </si>
  <si>
    <t>RASHODI I IZDACI ZA POMOĆI I DONACIJE</t>
  </si>
  <si>
    <t>Kapitalne pomoći Komunalnom  Duga Resa d.o.o.</t>
  </si>
  <si>
    <t>Uređenje vodnih građevina Grada Duge Rese</t>
  </si>
  <si>
    <t>Komunalno(kamate,kredit HBOR)</t>
  </si>
  <si>
    <t>Kapitalna pomoć Karlovačkoj županiji - Izgradnja sportske dvorane OŠ Ivan Goran Kovačić</t>
  </si>
  <si>
    <t>Kapitalne donacije neprof.org.-održavanje sakralnih objekata</t>
  </si>
  <si>
    <t>Kapitalne donacije Vatrogasnoj zajednici</t>
  </si>
  <si>
    <t>Ukupno rashodi i izdaci</t>
  </si>
  <si>
    <t>Kom.dopr.i naknade</t>
  </si>
  <si>
    <t>Pomoći proračunu iz drugih proračuna</t>
  </si>
  <si>
    <t>Pomoći od ost.subj.unut.op.pr.</t>
  </si>
  <si>
    <t>Prihodi od prodaje mater.imov.</t>
  </si>
  <si>
    <t>Pomoći proračunu iz dr.proračuna</t>
  </si>
  <si>
    <t>Tematski park Šetnja sa oblacima</t>
  </si>
  <si>
    <t>Rashodi za nabavu nefinanc.imovine</t>
  </si>
  <si>
    <t>Rashodi za nabavu neproiz.dug.imov.</t>
  </si>
  <si>
    <t>Pomoći iz drž.pror.temeljem prijenosa EU sredstava</t>
  </si>
  <si>
    <t>Prihodi od nefinanc.imovine</t>
  </si>
  <si>
    <t>Rash.za dod.ulag.na nefin.imovini</t>
  </si>
  <si>
    <t>K100802</t>
  </si>
  <si>
    <t>Kupnja, sanacija i revitalizacija sportskog doma A.T.Stipančić</t>
  </si>
  <si>
    <t>Primlj.krediti  i zajm.od kred.i ost.financ.inst.izvan javnog sektora</t>
  </si>
  <si>
    <t>Udruge građana</t>
  </si>
  <si>
    <t>Namjena i cilj:Opremanje i uređenje prostora u vlasništvu Grada koji koriste udruge</t>
  </si>
  <si>
    <t>Pomoći iz državnog proračuna temeljem prijenosa EU sredstava</t>
  </si>
  <si>
    <t>Namjena i cilj: Izgradnja nove tržnice</t>
  </si>
  <si>
    <t>K101627</t>
  </si>
  <si>
    <t>Uređenje javnih površina</t>
  </si>
  <si>
    <t>Rash.za nabavu nepr..dugotr.imov.</t>
  </si>
  <si>
    <t>Materijalna imovina-prirodna bogatst.</t>
  </si>
  <si>
    <t>Kanalizacija naselje Curak-novi dio</t>
  </si>
  <si>
    <t>Centar za gospodarenje otpadom</t>
  </si>
  <si>
    <t>OBRAZAC 31</t>
  </si>
  <si>
    <t>OBRAZAC 32</t>
  </si>
  <si>
    <t>Rashodi za nabavu proizv.dug.imov</t>
  </si>
  <si>
    <t>Rashodi za nabavu nepr.dug.imov</t>
  </si>
  <si>
    <t xml:space="preserve">Rashodi za nabavu proizvedene dugotrajne imovine                                </t>
  </si>
  <si>
    <t xml:space="preserve">Građevinski objekti                                                             </t>
  </si>
  <si>
    <t>421*</t>
  </si>
  <si>
    <t xml:space="preserve">* Iznos od 737.230,28 kn predstavlja vrijednost zgrade Marcele (2008. i 2010. godina) u koji je uključen i elaborat izvedenog etažiranja u 2009. godini u iznosu od 14.971,84 kn. </t>
  </si>
  <si>
    <t>Tomislav Boljar, emba.</t>
  </si>
  <si>
    <t>Vlastiti prihodi-prihod korisnika, neutrošena sredstva</t>
  </si>
  <si>
    <t>Prihodi od prod.nefin.imov.i nad.štete s os.osig.</t>
  </si>
  <si>
    <t>Prihodi od prodaje nefinanc.imovine</t>
  </si>
  <si>
    <t>OBRAZAC 33</t>
  </si>
  <si>
    <t>Prihodi od prodaje nefin.imov.</t>
  </si>
  <si>
    <t>Prihodi od prodaje nefin.imov.i nad.štete s os.osig.</t>
  </si>
  <si>
    <t>Sekundarna kanalizacija Varoš-nastavak</t>
  </si>
  <si>
    <t>Pomoći iz žup. i drž.proračuna</t>
  </si>
  <si>
    <t>Ostala nematerijalna imovina</t>
  </si>
  <si>
    <t>18.09.2015.</t>
  </si>
  <si>
    <t>Godina 2020</t>
  </si>
  <si>
    <t>Glavni program:</t>
  </si>
  <si>
    <t>Poticaji u razvoju gospodarstva</t>
  </si>
  <si>
    <t>K100607</t>
  </si>
  <si>
    <t>Poduzetnički inkubator</t>
  </si>
  <si>
    <t>Rashodi za nabavu neproizvedene dugotrajne imovine</t>
  </si>
  <si>
    <t>K100803</t>
  </si>
  <si>
    <t>Kupnja zemlje za igralište</t>
  </si>
  <si>
    <t>21.12.2016.</t>
  </si>
  <si>
    <t>Poslovni objekti</t>
  </si>
  <si>
    <t>K102011</t>
  </si>
  <si>
    <t>P1020</t>
  </si>
  <si>
    <t>Upravljanje imovinom</t>
  </si>
  <si>
    <t>Izrada projekta Priprema projektno-studijske dokumentacije i aplikacijskog paketa za suf.od strane EU za aglomeraciju Karlovac Duga Resa</t>
  </si>
  <si>
    <t>Pomoći dane u inozemstvo i unutar opće države</t>
  </si>
  <si>
    <t>K101628</t>
  </si>
  <si>
    <t>Groblja</t>
  </si>
  <si>
    <t>P1021</t>
  </si>
  <si>
    <t>Zaštita okoliša</t>
  </si>
  <si>
    <t>K102101</t>
  </si>
  <si>
    <t>Energetska učinkovitost</t>
  </si>
  <si>
    <t>Namjena i cilj: Energetska učinkovitost</t>
  </si>
  <si>
    <t>OBRAZAC 21</t>
  </si>
  <si>
    <t>OBRAZAC 22</t>
  </si>
  <si>
    <t>OBRAZAC 34</t>
  </si>
  <si>
    <t>OBRAZAC 35</t>
  </si>
  <si>
    <t>Namjena i cilj: Izrada projekta Priprema projektno-studijske dokumentacije i aplikacijskog paketa za suf.od strane EU za aglomeraciju Karlovac Duga Resa. Potrebno je izraditi cjelovitu dokumentaciju potrebnu za prijavu infrastrukturnih projekata uspostave modernog vodoopskrbnog sustava, sustava odvodnje i pročišćavanja voda na javne pozive u sklopu Fonda Europske unije.</t>
  </si>
  <si>
    <t>29.09.2017.</t>
  </si>
  <si>
    <t>K101633</t>
  </si>
  <si>
    <t>Dječja igrališta- Mjesni odbori</t>
  </si>
  <si>
    <t>Rashodi za nabavu proizvedene dugotrajne imovine</t>
  </si>
  <si>
    <t>OBRAZAC 36</t>
  </si>
  <si>
    <t>001-00101</t>
  </si>
  <si>
    <t>P1003</t>
  </si>
  <si>
    <t>Pomoći iz županijskog i državnog proračuna</t>
  </si>
  <si>
    <t>Rekonstrikcija vodovoda</t>
  </si>
  <si>
    <t>Rashodi za dodatna ulaganja na nefinanc.imov.</t>
  </si>
  <si>
    <t>Pomoći iz žup. proračuna</t>
  </si>
  <si>
    <t>Ostali rashodi</t>
  </si>
  <si>
    <t>Kapitalne pomoći</t>
  </si>
  <si>
    <t>Izgrad.sport.dvor.OŠ I.G.K.;Kap.pomoći za održ.sakral.objekata; Vodovod;Kanalizacija;Opremanje VZ i DVD; Otplata kredita-Komunalno, Uređenje sportskih objekata</t>
  </si>
  <si>
    <t>P1008, P1010, P1012, P1016, P1017, P1018,  P1024</t>
  </si>
  <si>
    <t xml:space="preserve">Namjena i cilj: Jačanje konkurentnosti poduzetničkog potencijala i zaposlivosti kreiranjem infrastrukturne podloge i poticanje osnivanja poduzeća, razvoja inovativnih proizvoda i usluga kroz osiguranje potrebe poduzetničke infrastrukture u vidu prostora, opreme,specijaliziranih usluga i edukativnih sadržaja. 
U postojećem prostoru Srednje škole bit će uređeno 10 ureda (od kojih će polovica biti opremljena i odgovarajućom računalnom opremom), co-working prostor sa kapacitetom s laptopima, konferencijsko-edukacijsku dvoranu s uređenu s potrebno informatičkom opremom za potrebe održavanja edukativnih radionica, seminara i većih sastanaka, sobu za sastanke, radionicu sa CNC strojem, 3 d laboratorij s 3 d printerom i skenerom, te pripadajućim računalima .
Pristup poduzetničkom inkubatoru, kao i samo korištenje prostora i usluga biti će prilagođeno i osobama s invaliditetom.
</t>
  </si>
  <si>
    <t>Opći prihodi i primici-kom.dopr.iz ranijih god.</t>
  </si>
  <si>
    <t>OBRAZAC 37</t>
  </si>
  <si>
    <t>rebalansu za tekuću godinu 2018</t>
  </si>
  <si>
    <t>Godina 2021</t>
  </si>
  <si>
    <t>Nakon godine 2021</t>
  </si>
  <si>
    <t>15.12.2017.</t>
  </si>
  <si>
    <t>PODUZETNIČKA ZONA "DONJE MRZLO POLJE"</t>
  </si>
  <si>
    <t>K100608</t>
  </si>
  <si>
    <t>K101634</t>
  </si>
  <si>
    <t>Asfaltiranje cesta-MO Dvorjanci</t>
  </si>
  <si>
    <t>K101615</t>
  </si>
  <si>
    <t>Asfaltiranje cesta-MO Sv.Antun</t>
  </si>
  <si>
    <t>K101618</t>
  </si>
  <si>
    <t>Asfaltiranje cesta-MO Belavići</t>
  </si>
  <si>
    <t>K101619</t>
  </si>
  <si>
    <t>Asfaltiranje cesta-MO Stara Sela</t>
  </si>
  <si>
    <t xml:space="preserve">Namjena i cilj: Predviđena je rekonstrukcija prometnice i parkirališta na Trgu kralja Tomislava-II Faza te izvođenje radova na izradi rotora </t>
  </si>
  <si>
    <t xml:space="preserve">Namjena i cilj: Predviđeno je uređenje pristupne ceste s parkiralištem - Jelačićeva od kb. 30 prema 42 </t>
  </si>
  <si>
    <t>Namjena i cilj: U 2018. godini predviđeno je izvođenje radova uređenja pristupne ceste prema reciklažnom dvorištu</t>
  </si>
  <si>
    <t>Namjena i cilj: U 2018. godini predviđeno je izvođenje radova na uređenju ceste Jaklin (250m), te u periodu od 2018.-2020. godine predviđena je izrada nogostupa u  Belavićima</t>
  </si>
  <si>
    <t>Namjena i cilj: U 2018. godini predviđeno je uređenje ceste Ivšić-Kozalj Vrh - 60 m</t>
  </si>
  <si>
    <t>Namjena i cilj: U 2018. godini predviđeno je  izvođenje radova na izradi nogostupa-Riječka (325 m), te  2019.-2020. predviđeno je izvođenje radova na izradi nogostupa Frankopanska (685 m)</t>
  </si>
  <si>
    <t>Namjena i cilj: Sanacija spomenika NOB-a u Parku dr. Franje Tuđmana, Gradski vrtovi, Izrada i postava ograde u Mrežničkom Varošu (15m) i Šetnica Tušmer-ograda-II FAZA</t>
  </si>
  <si>
    <t>Namjena i cilj:Uređenjem Parka dr.Franje Tuđmana planira se doprinijeti gospodarskom i društvenom razvoju Grada, također uređenjem će se zadovoljiti potrebe stanovništva za javnom infrastrukturom a razvit ce se i turistički i kulturni potencijal grada.2011. godine je izrađen glavni projekat Izgradnje parkovnog amfiteatra, dječjeg igrališta s pristupnim cestama i javnom rasvjetom. Po ishođenoj građevinskoj dozvoli planira se izgraditi parkovni amfiteatar i dječje igralište sa pristupnim stazama, javnom rasvjetom i urbanom opremom, te krajobraznim uređenjem okoliša. U 2017. godini završeni su radovi na uređenju parka dr. Franje Tuđmana koji obuhvaćaju izgradnju amfiteatra, dječjeg igrališta, uređenje parkovnih šetnica te postavljanje dodatne rasvjete. U 2018. godini planira se izrada projektne dokumentacije za daljnje tri faze uređenja Parka-multimedijski centar, povezivanje parka mostićima se riječnim otokom Inzlom, te uređenje prostora oko spomenika.</t>
  </si>
  <si>
    <t>K100704</t>
  </si>
  <si>
    <t>Društveno-kulturni centar</t>
  </si>
  <si>
    <t>Kapitalna pomoć za opremu-Čistoća d.o.o.</t>
  </si>
  <si>
    <t>Kapitalna pomoć za aglomeraciju Karlovac-Duga Resa</t>
  </si>
  <si>
    <t>Kanalizacija Tušmer</t>
  </si>
  <si>
    <t>K101001,K101201, K101705, K101802, K101812, K101905, K102201, K102402, K100804,K101001, K101706, K101802,K101002</t>
  </si>
  <si>
    <t>Kapitalna pomoć za opremanje i informatizaciju škola</t>
  </si>
  <si>
    <t>Kapitalne pomoći-HITRO-INTERREG Slovenija-Hrvatska</t>
  </si>
  <si>
    <t>OBRAZAC 38</t>
  </si>
  <si>
    <t>OBRAZAC 39</t>
  </si>
  <si>
    <t>OBRAZAC 40</t>
  </si>
  <si>
    <t>Namjena i cilj: Izgradnja reciklažnog dvorišta (otkup zemljišta, izgradnja infrastrukture, te nabava opreme).</t>
  </si>
  <si>
    <t>Namjena i cilj: Opremanje dječjih igrališta po Mjesnim odborima, Cilj je opremiti po jedno dječje igralište u svakom mjesnom odboru.</t>
  </si>
  <si>
    <t>Namjena i cilj:  Društveno - kulturni centar će se nalaziti u Parku dr.Franje Tuđmana. Bio bi centar za društvena i kulturna okupljanja građana, gdje bi oni kvalitetno provodili svoje slobodno vrijeme. Jedni od prioriteta društveno-kulturnog centra su revitalizacija kulturne baštine, jačanje civilnog sektora, te obogaćivanje turističke ponude Grada. U navedenom prostoru će se smjestiti Gradska knjižnica, prostori za udruge, likovna galerija.</t>
  </si>
  <si>
    <t>Namjena i cilj: U 2018. godini predviđena je zamjena dijela starog uredskog namještaja sa novim po upravnim odjelima, nabava licenci, te kupnja računalnih programa</t>
  </si>
  <si>
    <t>Namjena i cilj: U 2018. godini planira se zamjeniti stara podna obloga u kino dvorani sa novom (380m2), te zamijeniti stare stolice sa novim (450 kom). U 2019. godini planira se zamijeniti stara stropna obloga sa novom (380m2)</t>
  </si>
  <si>
    <t>Javnih potreba u školstvu iznad standarda</t>
  </si>
  <si>
    <t>K101002</t>
  </si>
  <si>
    <t>Opremanje i informatizacija škola</t>
  </si>
  <si>
    <t>OBRAZAC 41</t>
  </si>
  <si>
    <t>Namjena i cilj: Planira se nabava informatičke i druge opreme za škole na području Grada</t>
  </si>
  <si>
    <t>Namjena i cilj: Kupnja zemlje u MO Trešnjevkakoji ce biti  dijelom za sportsko igralište, a dijelom za postavu crpne stanice</t>
  </si>
  <si>
    <t>Namjena i cilj: Planira se izvedba tematskog parka na brdu Vinici uz planinarski dom "Mladen Polović". Planinarski tematski park u sebi će sadržavati elemente sporta, rekreacije, edukacije te će se na taj način omogućiti prostor za poticanje učenja u prirodi, razvoj motoričkih sposobnosti, povećanje samopouzdanja kod djece i svih ostalih pojedinaca i interesnih skupina. U 2018. godini planira se izrada projektne dokumentacije i izvedba adrenalinskog parka (1.200 m2).</t>
  </si>
  <si>
    <t>Namjena i cilj: Zaštita i očuvanje kulturnih dobara te poticanje razvoja turizma i korištenje obnovljivih izvora energije. U 2018. godini planira se izrada idejnog rješenja za buduću hidrocentralu.</t>
  </si>
  <si>
    <t>Namjena i cilj: Planira se kupnja zemlje za tematski park</t>
  </si>
  <si>
    <t xml:space="preserve">Namjena i cilj:  Kupnja knjiga za obnovu i obogaćivanje knjižne građe </t>
  </si>
  <si>
    <t xml:space="preserve">Namjena i cilj: U zgradi "Marcele" koja se planira izgraditi u 2020. godini planirani su gradski stanovi, prostorije za rad udruga, te prizemo poslovni prostor </t>
  </si>
  <si>
    <t>Namjena i cilj: Ulaganje u razvoj lokalne infrastrukture i lokalnih osnovnih uvjeta usluga u ruralnim područjima s namjerom ostvarenja potencijalnog rasta i održivosti ruralnih područja, odnosno rekonstrukcija nerazvrstanih cesta sa oborinskom odvodnjom u naseljima sa manje od 5.000 stanovnika. Projektom se predviđa rekonstrukcija nerazvrstane ceste u MO Sv.Petar u naselju Šeketino Brdo duljine 797,33 m</t>
  </si>
  <si>
    <t>Namjena i cilj: Sanacija i adaptacija groblja Sveti Petar  kojim je predviđeno postavljanje ograde, sanacija postojećih hodnih staza, uređenje, asfaltiranje glavne staze, postavu rasvjete, videonadzora, itd.</t>
  </si>
  <si>
    <t>Namjena i cilj: Formiranje poduzetničke zone Šeketino brdo</t>
  </si>
  <si>
    <t>Namjena i cilj: Formiranje poduzetničke zone Gornje Mrzlo Polje</t>
  </si>
  <si>
    <t>Namjena i cilj: U 2018. godini planira se kupnja pristupne ceste u poduzetničku zonu</t>
  </si>
  <si>
    <t>Namjena i cilj: Ulaganja u sportske objekte u vlasništvu Grada</t>
  </si>
  <si>
    <t>Namjena i cilj: U 2018. godini planira se dokupiti poslovni prostor - "terasa Kantine"</t>
  </si>
  <si>
    <t>Namjena i cilj:  U 2018. godini planira se kupnja opreme prostoriju za pranje rublja (sušilica, perilica…)</t>
  </si>
  <si>
    <t>Namjena i cilj: Opremanje odjela sa računalom, programima</t>
  </si>
  <si>
    <t>Namjena i cilj: Obnova stana u vlasništvu grada</t>
  </si>
  <si>
    <r>
      <t>Namjena i cilj:</t>
    </r>
    <r>
      <rPr>
        <i/>
        <sz val="11"/>
        <rFont val="Times New Roman CE"/>
        <family val="0"/>
      </rPr>
      <t xml:space="preserve">SUFINANCIRANJE OTPLATE KREDITA EBRD-a ZA IZGRADNJU UREĐAJA ZA PROČIŠĆAVANJE OTPADNIH VODA GRADU KARLOVCU </t>
    </r>
  </si>
  <si>
    <t>Namjena i cilj: Pokretanje edukativnog poligona te edukacija nezaposlenih žena</t>
  </si>
  <si>
    <t>Namjena i cilj: Dodatna ulaganja u kulturno dobro Drvena kuća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</si>
</sst>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#,##0_ ;[Red]\-#,##0\ "/>
    <numFmt numFmtId="166" formatCode="mm/yy"/>
    <numFmt numFmtId="167" formatCode="#,##0.00_ ;[Red]\-#,##0.00\ "/>
    <numFmt numFmtId="168" formatCode="#,##0\ _k_n"/>
    <numFmt numFmtId="169" formatCode="[$-41A]d\.\ mmmm\ yyyy\."/>
    <numFmt numFmtId="170" formatCode="#,##0.00\ &quot;kn&quot;"/>
  </numFmts>
  <fonts count="61">
    <font>
      <sz val="11"/>
      <name val="Arial"/>
      <family val="2"/>
    </font>
    <font>
      <sz val="10"/>
      <name val="Arial"/>
      <family val="0"/>
    </font>
    <font>
      <i/>
      <sz val="12"/>
      <name val="Times New Roman CE"/>
      <family val="1"/>
    </font>
    <font>
      <b/>
      <i/>
      <sz val="16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 C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b/>
      <i/>
      <sz val="13"/>
      <name val="Times New Roman CE"/>
      <family val="1"/>
    </font>
    <font>
      <b/>
      <sz val="14"/>
      <name val="Arial"/>
      <family val="2"/>
    </font>
    <font>
      <i/>
      <sz val="12.5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.5"/>
      <name val="Times New Roman CE"/>
      <family val="1"/>
    </font>
    <font>
      <sz val="11"/>
      <color indexed="8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2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2"/>
      <color rgb="FFFF0000"/>
      <name val="Times New Roman CE"/>
      <family val="1"/>
    </font>
    <font>
      <b/>
      <i/>
      <sz val="12"/>
      <color rgb="FFFF0000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34">
    <xf numFmtId="0" fontId="0" fillId="0" borderId="0" xfId="0" applyAlignment="1">
      <alignment/>
    </xf>
    <xf numFmtId="0" fontId="2" fillId="0" borderId="0" xfId="50" applyFont="1">
      <alignment/>
      <protection/>
    </xf>
    <xf numFmtId="0" fontId="2" fillId="0" borderId="0" xfId="50" applyFont="1" applyAlignment="1">
      <alignment/>
      <protection/>
    </xf>
    <xf numFmtId="0" fontId="2" fillId="0" borderId="10" xfId="50" applyFont="1" applyBorder="1">
      <alignment/>
      <protection/>
    </xf>
    <xf numFmtId="0" fontId="2" fillId="0" borderId="11" xfId="50" applyFont="1" applyBorder="1">
      <alignment/>
      <protection/>
    </xf>
    <xf numFmtId="0" fontId="2" fillId="0" borderId="12" xfId="50" applyFont="1" applyBorder="1" applyAlignment="1">
      <alignment/>
      <protection/>
    </xf>
    <xf numFmtId="0" fontId="2" fillId="0" borderId="13" xfId="50" applyFont="1" applyBorder="1">
      <alignment/>
      <protection/>
    </xf>
    <xf numFmtId="0" fontId="2" fillId="0" borderId="14" xfId="50" applyFont="1" applyBorder="1">
      <alignment/>
      <protection/>
    </xf>
    <xf numFmtId="0" fontId="5" fillId="0" borderId="14" xfId="50" applyFont="1" applyBorder="1" applyAlignment="1">
      <alignment horizontal="left" vertical="center"/>
      <protection/>
    </xf>
    <xf numFmtId="0" fontId="6" fillId="0" borderId="14" xfId="50" applyFont="1" applyBorder="1" applyAlignment="1">
      <alignment horizontal="left"/>
      <protection/>
    </xf>
    <xf numFmtId="0" fontId="2" fillId="0" borderId="0" xfId="50" applyFont="1" applyAlignment="1">
      <alignment vertical="center"/>
      <protection/>
    </xf>
    <xf numFmtId="0" fontId="5" fillId="0" borderId="0" xfId="50" applyFont="1" applyBorder="1" applyAlignment="1">
      <alignment horizontal="left" vertical="center"/>
      <protection/>
    </xf>
    <xf numFmtId="0" fontId="6" fillId="0" borderId="0" xfId="50" applyFont="1" applyBorder="1" applyAlignment="1">
      <alignment horizontal="left"/>
      <protection/>
    </xf>
    <xf numFmtId="0" fontId="8" fillId="0" borderId="0" xfId="50" applyFont="1" applyFill="1" applyBorder="1" applyAlignment="1">
      <alignment horizontal="left"/>
      <protection/>
    </xf>
    <xf numFmtId="0" fontId="5" fillId="0" borderId="0" xfId="50" applyFont="1" applyFill="1" applyBorder="1" applyAlignment="1">
      <alignment/>
      <protection/>
    </xf>
    <xf numFmtId="0" fontId="2" fillId="0" borderId="0" xfId="50" applyFont="1" applyFill="1" applyBorder="1">
      <alignment/>
      <protection/>
    </xf>
    <xf numFmtId="0" fontId="6" fillId="0" borderId="0" xfId="50" applyFont="1" applyFill="1" applyBorder="1" applyAlignment="1">
      <alignment horizontal="center"/>
      <protection/>
    </xf>
    <xf numFmtId="0" fontId="8" fillId="0" borderId="0" xfId="50" applyFont="1" applyFill="1" applyBorder="1" applyAlignment="1">
      <alignment horizontal="center"/>
      <protection/>
    </xf>
    <xf numFmtId="0" fontId="6" fillId="0" borderId="15" xfId="50" applyFont="1" applyFill="1" applyBorder="1" applyAlignment="1">
      <alignment horizontal="center" vertical="center"/>
      <protection/>
    </xf>
    <xf numFmtId="0" fontId="6" fillId="0" borderId="16" xfId="50" applyFont="1" applyFill="1" applyBorder="1" applyAlignment="1">
      <alignment horizontal="center" vertical="center"/>
      <protection/>
    </xf>
    <xf numFmtId="0" fontId="6" fillId="0" borderId="17" xfId="50" applyFont="1" applyFill="1" applyBorder="1" applyAlignment="1">
      <alignment vertical="center"/>
      <protection/>
    </xf>
    <xf numFmtId="0" fontId="6" fillId="0" borderId="0" xfId="50" applyFont="1">
      <alignment/>
      <protection/>
    </xf>
    <xf numFmtId="0" fontId="2" fillId="0" borderId="18" xfId="50" applyFont="1" applyFill="1" applyBorder="1" applyAlignment="1">
      <alignment horizontal="left"/>
      <protection/>
    </xf>
    <xf numFmtId="164" fontId="9" fillId="0" borderId="13" xfId="50" applyNumberFormat="1" applyFont="1" applyFill="1" applyBorder="1" applyAlignment="1" applyProtection="1">
      <alignment horizontal="right" vertical="center"/>
      <protection locked="0"/>
    </xf>
    <xf numFmtId="0" fontId="2" fillId="0" borderId="19" xfId="50" applyFont="1" applyFill="1" applyBorder="1" applyAlignment="1">
      <alignment horizontal="left"/>
      <protection/>
    </xf>
    <xf numFmtId="49" fontId="6" fillId="0" borderId="20" xfId="50" applyNumberFormat="1" applyFont="1" applyFill="1" applyBorder="1" applyAlignment="1" applyProtection="1">
      <alignment horizontal="center"/>
      <protection locked="0"/>
    </xf>
    <xf numFmtId="0" fontId="2" fillId="0" borderId="13" xfId="50" applyFont="1" applyFill="1" applyBorder="1" applyAlignment="1">
      <alignment vertical="center"/>
      <protection/>
    </xf>
    <xf numFmtId="0" fontId="2" fillId="0" borderId="21" xfId="50" applyFont="1" applyFill="1" applyBorder="1" applyAlignment="1">
      <alignment horizontal="left"/>
      <protection/>
    </xf>
    <xf numFmtId="0" fontId="6" fillId="0" borderId="22" xfId="50" applyFont="1" applyFill="1" applyBorder="1" applyAlignment="1" applyProtection="1">
      <alignment horizontal="center" vertical="center"/>
      <protection locked="0"/>
    </xf>
    <xf numFmtId="0" fontId="2" fillId="0" borderId="21" xfId="50" applyFont="1" applyFill="1" applyBorder="1" applyAlignment="1">
      <alignment vertical="center"/>
      <protection/>
    </xf>
    <xf numFmtId="0" fontId="2" fillId="0" borderId="21" xfId="50" applyFont="1" applyFill="1" applyBorder="1" applyAlignment="1">
      <alignment horizontal="left" vertical="center"/>
      <protection/>
    </xf>
    <xf numFmtId="0" fontId="6" fillId="0" borderId="22" xfId="50" applyNumberFormat="1" applyFont="1" applyFill="1" applyBorder="1" applyAlignment="1" applyProtection="1">
      <alignment horizontal="center" vertical="center"/>
      <protection locked="0"/>
    </xf>
    <xf numFmtId="164" fontId="9" fillId="0" borderId="22" xfId="50" applyNumberFormat="1" applyFont="1" applyFill="1" applyBorder="1" applyAlignment="1" applyProtection="1">
      <alignment horizontal="right" vertical="center"/>
      <protection locked="0"/>
    </xf>
    <xf numFmtId="0" fontId="6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1" xfId="50" applyFont="1" applyFill="1" applyBorder="1" applyAlignment="1">
      <alignment horizontal="left" vertical="top"/>
      <protection/>
    </xf>
    <xf numFmtId="0" fontId="2" fillId="0" borderId="22" xfId="50" applyFont="1" applyBorder="1">
      <alignment/>
      <protection/>
    </xf>
    <xf numFmtId="0" fontId="2" fillId="0" borderId="13" xfId="50" applyFont="1" applyFill="1" applyBorder="1" applyAlignment="1">
      <alignment horizontal="left" vertical="center"/>
      <protection/>
    </xf>
    <xf numFmtId="0" fontId="2" fillId="0" borderId="22" xfId="50" applyFont="1" applyFill="1" applyBorder="1" applyAlignment="1">
      <alignment horizontal="left" vertical="center"/>
      <protection/>
    </xf>
    <xf numFmtId="0" fontId="2" fillId="0" borderId="22" xfId="50" applyFont="1" applyFill="1" applyBorder="1">
      <alignment/>
      <protection/>
    </xf>
    <xf numFmtId="164" fontId="9" fillId="0" borderId="13" xfId="50" applyNumberFormat="1" applyFont="1" applyFill="1" applyBorder="1" applyAlignment="1" applyProtection="1">
      <alignment horizontal="center" vertical="center"/>
      <protection locked="0"/>
    </xf>
    <xf numFmtId="0" fontId="2" fillId="0" borderId="0" xfId="50" applyFont="1" applyAlignment="1" applyProtection="1">
      <alignment vertical="center"/>
      <protection/>
    </xf>
    <xf numFmtId="0" fontId="2" fillId="0" borderId="0" xfId="50" applyFont="1" applyBorder="1" applyAlignment="1" applyProtection="1">
      <alignment vertical="center"/>
      <protection/>
    </xf>
    <xf numFmtId="0" fontId="2" fillId="0" borderId="0" xfId="50" applyFont="1" applyBorder="1" applyAlignment="1" applyProtection="1">
      <alignment horizontal="center" vertical="center"/>
      <protection/>
    </xf>
    <xf numFmtId="0" fontId="2" fillId="0" borderId="0" xfId="50" applyFont="1" applyBorder="1" applyAlignment="1" applyProtection="1">
      <alignment horizontal="right" vertical="center"/>
      <protection/>
    </xf>
    <xf numFmtId="0" fontId="6" fillId="0" borderId="23" xfId="50" applyFont="1" applyBorder="1" applyAlignment="1" applyProtection="1">
      <alignment horizontal="center"/>
      <protection/>
    </xf>
    <xf numFmtId="0" fontId="6" fillId="0" borderId="22" xfId="50" applyFont="1" applyFill="1" applyBorder="1" applyAlignment="1" applyProtection="1">
      <alignment horizontal="center" vertical="center"/>
      <protection/>
    </xf>
    <xf numFmtId="0" fontId="6" fillId="0" borderId="24" xfId="50" applyFont="1" applyFill="1" applyBorder="1" applyAlignment="1" applyProtection="1">
      <alignment horizontal="center" vertical="center"/>
      <protection/>
    </xf>
    <xf numFmtId="0" fontId="6" fillId="0" borderId="12" xfId="50" applyFont="1" applyFill="1" applyBorder="1" applyAlignment="1" applyProtection="1">
      <alignment horizontal="center" vertical="center" shrinkToFit="1"/>
      <protection/>
    </xf>
    <xf numFmtId="0" fontId="6" fillId="0" borderId="24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/>
      <protection/>
    </xf>
    <xf numFmtId="0" fontId="6" fillId="0" borderId="25" xfId="50" applyFont="1" applyFill="1" applyBorder="1" applyAlignment="1" applyProtection="1">
      <alignment horizontal="center" vertical="center" shrinkToFit="1"/>
      <protection/>
    </xf>
    <xf numFmtId="0" fontId="6" fillId="0" borderId="13" xfId="50" applyFont="1" applyFill="1" applyBorder="1" applyAlignment="1" applyProtection="1">
      <alignment horizontal="center" vertical="center"/>
      <protection/>
    </xf>
    <xf numFmtId="0" fontId="6" fillId="0" borderId="17" xfId="50" applyFont="1" applyFill="1" applyBorder="1" applyAlignment="1" applyProtection="1">
      <alignment horizontal="right" vertical="center"/>
      <protection/>
    </xf>
    <xf numFmtId="0" fontId="5" fillId="0" borderId="16" xfId="50" applyFont="1" applyBorder="1" applyAlignment="1" applyProtection="1">
      <alignment horizontal="right" vertical="center"/>
      <protection/>
    </xf>
    <xf numFmtId="0" fontId="6" fillId="0" borderId="17" xfId="50" applyFont="1" applyFill="1" applyBorder="1" applyAlignment="1" applyProtection="1">
      <alignment horizontal="center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26" xfId="50" applyFont="1" applyFill="1" applyBorder="1" applyAlignment="1" applyProtection="1">
      <alignment horizontal="center" vertical="center" shrinkToFit="1"/>
      <protection/>
    </xf>
    <xf numFmtId="0" fontId="10" fillId="0" borderId="27" xfId="50" applyFont="1" applyBorder="1" applyAlignment="1" applyProtection="1">
      <alignment horizontal="center" vertical="center" textRotation="90"/>
      <protection/>
    </xf>
    <xf numFmtId="0" fontId="6" fillId="0" borderId="27" xfId="50" applyFont="1" applyFill="1" applyBorder="1" applyAlignment="1" applyProtection="1">
      <alignment horizontal="right" vertical="center"/>
      <protection/>
    </xf>
    <xf numFmtId="165" fontId="2" fillId="0" borderId="22" xfId="50" applyNumberFormat="1" applyFont="1" applyBorder="1" applyProtection="1">
      <alignment/>
      <protection hidden="1"/>
    </xf>
    <xf numFmtId="165" fontId="2" fillId="0" borderId="22" xfId="50" applyNumberFormat="1" applyFont="1" applyBorder="1" applyProtection="1">
      <alignment/>
      <protection locked="0"/>
    </xf>
    <xf numFmtId="165" fontId="2" fillId="0" borderId="22" xfId="50" applyNumberFormat="1" applyFont="1" applyFill="1" applyBorder="1" applyAlignment="1" applyProtection="1">
      <alignment vertical="center"/>
      <protection/>
    </xf>
    <xf numFmtId="0" fontId="8" fillId="0" borderId="18" xfId="50" applyFont="1" applyFill="1" applyBorder="1" applyAlignment="1" applyProtection="1">
      <alignment horizontal="right" vertical="center"/>
      <protection locked="0"/>
    </xf>
    <xf numFmtId="0" fontId="2" fillId="0" borderId="21" xfId="50" applyFont="1" applyBorder="1" applyAlignment="1" applyProtection="1">
      <alignment horizontal="left"/>
      <protection hidden="1" locked="0"/>
    </xf>
    <xf numFmtId="165" fontId="2" fillId="0" borderId="22" xfId="50" applyNumberFormat="1" applyFont="1" applyBorder="1" applyAlignment="1" applyProtection="1">
      <alignment horizontal="right"/>
      <protection locked="0"/>
    </xf>
    <xf numFmtId="165" fontId="2" fillId="0" borderId="18" xfId="50" applyNumberFormat="1" applyFont="1" applyBorder="1" applyProtection="1">
      <alignment/>
      <protection locked="0"/>
    </xf>
    <xf numFmtId="165" fontId="2" fillId="0" borderId="22" xfId="50" applyNumberFormat="1" applyFont="1" applyBorder="1" applyAlignment="1" applyProtection="1">
      <alignment/>
      <protection locked="0"/>
    </xf>
    <xf numFmtId="0" fontId="5" fillId="0" borderId="22" xfId="50" applyFont="1" applyFill="1" applyBorder="1" applyAlignment="1" applyProtection="1">
      <alignment horizontal="right" vertical="center"/>
      <protection locked="0"/>
    </xf>
    <xf numFmtId="0" fontId="6" fillId="0" borderId="10" xfId="50" applyFont="1" applyBorder="1" applyAlignment="1" applyProtection="1">
      <alignment horizontal="left" wrapText="1"/>
      <protection hidden="1" locked="0"/>
    </xf>
    <xf numFmtId="0" fontId="8" fillId="0" borderId="22" xfId="50" applyFont="1" applyFill="1" applyBorder="1" applyAlignment="1" applyProtection="1">
      <alignment horizontal="right" vertical="center"/>
      <protection locked="0"/>
    </xf>
    <xf numFmtId="0" fontId="11" fillId="0" borderId="22" xfId="50" applyFont="1" applyBorder="1" applyAlignment="1" applyProtection="1">
      <alignment horizontal="left"/>
      <protection hidden="1" locked="0"/>
    </xf>
    <xf numFmtId="165" fontId="2" fillId="0" borderId="15" xfId="50" applyNumberFormat="1" applyFont="1" applyBorder="1" applyProtection="1">
      <alignment/>
      <protection hidden="1"/>
    </xf>
    <xf numFmtId="165" fontId="2" fillId="0" borderId="15" xfId="50" applyNumberFormat="1" applyFont="1" applyBorder="1" applyProtection="1">
      <alignment/>
      <protection locked="0"/>
    </xf>
    <xf numFmtId="165" fontId="2" fillId="0" borderId="15" xfId="50" applyNumberFormat="1" applyFont="1" applyBorder="1" applyAlignment="1" applyProtection="1">
      <alignment/>
      <protection locked="0"/>
    </xf>
    <xf numFmtId="0" fontId="5" fillId="0" borderId="0" xfId="50" applyFont="1" applyBorder="1" applyAlignment="1" applyProtection="1">
      <alignment horizontal="center" vertical="center" textRotation="90" wrapText="1"/>
      <protection/>
    </xf>
    <xf numFmtId="165" fontId="2" fillId="0" borderId="20" xfId="50" applyNumberFormat="1" applyFont="1" applyBorder="1" applyProtection="1">
      <alignment/>
      <protection hidden="1"/>
    </xf>
    <xf numFmtId="165" fontId="2" fillId="0" borderId="28" xfId="50" applyNumberFormat="1" applyFont="1" applyBorder="1" applyProtection="1">
      <alignment/>
      <protection hidden="1"/>
    </xf>
    <xf numFmtId="165" fontId="2" fillId="0" borderId="27" xfId="50" applyNumberFormat="1" applyFont="1" applyFill="1" applyBorder="1" applyAlignment="1" applyProtection="1">
      <alignment horizontal="right"/>
      <protection hidden="1"/>
    </xf>
    <xf numFmtId="0" fontId="5" fillId="0" borderId="29" xfId="50" applyFont="1" applyFill="1" applyBorder="1" applyAlignment="1" applyProtection="1">
      <alignment horizontal="center" vertical="center" textRotation="90" wrapText="1"/>
      <protection/>
    </xf>
    <xf numFmtId="165" fontId="2" fillId="0" borderId="18" xfId="50" applyNumberFormat="1" applyFont="1" applyBorder="1" applyAlignment="1" applyProtection="1">
      <alignment/>
      <protection locked="0"/>
    </xf>
    <xf numFmtId="165" fontId="2" fillId="0" borderId="13" xfId="50" applyNumberFormat="1" applyFont="1" applyFill="1" applyBorder="1" applyAlignment="1" applyProtection="1">
      <alignment horizontal="right"/>
      <protection locked="0"/>
    </xf>
    <xf numFmtId="0" fontId="8" fillId="0" borderId="20" xfId="50" applyFont="1" applyFill="1" applyBorder="1" applyAlignment="1" applyProtection="1">
      <alignment horizontal="right" vertical="center"/>
      <protection locked="0"/>
    </xf>
    <xf numFmtId="0" fontId="2" fillId="0" borderId="10" xfId="50" applyFont="1" applyBorder="1" applyAlignment="1" applyProtection="1">
      <alignment horizontal="left"/>
      <protection hidden="1" locked="0"/>
    </xf>
    <xf numFmtId="165" fontId="2" fillId="0" borderId="24" xfId="50" applyNumberFormat="1" applyFont="1" applyBorder="1" applyProtection="1">
      <alignment/>
      <protection hidden="1"/>
    </xf>
    <xf numFmtId="165" fontId="2" fillId="0" borderId="24" xfId="50" applyNumberFormat="1" applyFont="1" applyBorder="1" applyProtection="1">
      <alignment/>
      <protection locked="0"/>
    </xf>
    <xf numFmtId="165" fontId="2" fillId="0" borderId="10" xfId="50" applyNumberFormat="1" applyFont="1" applyFill="1" applyBorder="1" applyAlignment="1" applyProtection="1">
      <alignment horizontal="right"/>
      <protection locked="0"/>
    </xf>
    <xf numFmtId="165" fontId="2" fillId="0" borderId="20" xfId="50" applyNumberFormat="1" applyFont="1" applyBorder="1" applyProtection="1">
      <alignment/>
      <protection locked="0"/>
    </xf>
    <xf numFmtId="165" fontId="2" fillId="0" borderId="24" xfId="50" applyNumberFormat="1" applyFont="1" applyBorder="1" applyAlignment="1" applyProtection="1">
      <alignment/>
      <protection locked="0"/>
    </xf>
    <xf numFmtId="165" fontId="2" fillId="0" borderId="30" xfId="50" applyNumberFormat="1" applyFont="1" applyBorder="1" applyProtection="1">
      <alignment/>
      <protection hidden="1"/>
    </xf>
    <xf numFmtId="165" fontId="2" fillId="0" borderId="30" xfId="50" applyNumberFormat="1" applyFont="1" applyBorder="1" applyAlignment="1" applyProtection="1">
      <alignment horizontal="right"/>
      <protection locked="0"/>
    </xf>
    <xf numFmtId="165" fontId="2" fillId="0" borderId="31" xfId="50" applyNumberFormat="1" applyFont="1" applyFill="1" applyBorder="1" applyAlignment="1" applyProtection="1">
      <alignment horizontal="right"/>
      <protection locked="0"/>
    </xf>
    <xf numFmtId="0" fontId="2" fillId="0" borderId="13" xfId="50" applyFont="1" applyBorder="1" applyAlignment="1" applyProtection="1">
      <alignment horizontal="left"/>
      <protection hidden="1" locked="0"/>
    </xf>
    <xf numFmtId="165" fontId="2" fillId="0" borderId="18" xfId="50" applyNumberFormat="1" applyFont="1" applyBorder="1" applyProtection="1">
      <alignment/>
      <protection hidden="1"/>
    </xf>
    <xf numFmtId="165" fontId="2" fillId="0" borderId="21" xfId="50" applyNumberFormat="1" applyFont="1" applyFill="1" applyBorder="1" applyAlignment="1" applyProtection="1">
      <alignment horizontal="right"/>
      <protection locked="0"/>
    </xf>
    <xf numFmtId="3" fontId="2" fillId="0" borderId="22" xfId="50" applyNumberFormat="1" applyFont="1" applyBorder="1">
      <alignment/>
      <protection/>
    </xf>
    <xf numFmtId="0" fontId="8" fillId="0" borderId="15" xfId="50" applyFont="1" applyFill="1" applyBorder="1" applyAlignment="1" applyProtection="1">
      <alignment horizontal="right" vertical="center"/>
      <protection locked="0"/>
    </xf>
    <xf numFmtId="0" fontId="2" fillId="0" borderId="17" xfId="50" applyFont="1" applyBorder="1" applyAlignment="1" applyProtection="1">
      <alignment horizontal="left"/>
      <protection hidden="1" locked="0"/>
    </xf>
    <xf numFmtId="3" fontId="2" fillId="0" borderId="15" xfId="50" applyNumberFormat="1" applyFont="1" applyBorder="1" applyProtection="1">
      <alignment/>
      <protection locked="0"/>
    </xf>
    <xf numFmtId="0" fontId="5" fillId="0" borderId="29" xfId="50" applyFont="1" applyFill="1" applyBorder="1" applyAlignment="1" applyProtection="1">
      <alignment horizontal="center" vertical="center" wrapText="1"/>
      <protection/>
    </xf>
    <xf numFmtId="0" fontId="8" fillId="0" borderId="24" xfId="50" applyFont="1" applyFill="1" applyBorder="1" applyAlignment="1" applyProtection="1">
      <alignment horizontal="right" vertical="center"/>
      <protection locked="0"/>
    </xf>
    <xf numFmtId="0" fontId="2" fillId="0" borderId="24" xfId="50" applyFont="1" applyBorder="1" applyAlignment="1" applyProtection="1">
      <alignment horizontal="left"/>
      <protection hidden="1" locked="0"/>
    </xf>
    <xf numFmtId="165" fontId="2" fillId="0" borderId="20" xfId="50" applyNumberFormat="1" applyFont="1" applyBorder="1" applyAlignment="1" applyProtection="1">
      <alignment/>
      <protection locked="0"/>
    </xf>
    <xf numFmtId="0" fontId="2" fillId="0" borderId="22" xfId="50" applyFont="1" applyBorder="1" applyAlignment="1" applyProtection="1">
      <alignment horizontal="left"/>
      <protection hidden="1" locked="0"/>
    </xf>
    <xf numFmtId="165" fontId="2" fillId="0" borderId="10" xfId="50" applyNumberFormat="1" applyFont="1" applyBorder="1" applyProtection="1">
      <alignment/>
      <protection locked="0"/>
    </xf>
    <xf numFmtId="165" fontId="2" fillId="0" borderId="11" xfId="50" applyNumberFormat="1" applyFont="1" applyBorder="1" applyProtection="1">
      <alignment/>
      <protection locked="0"/>
    </xf>
    <xf numFmtId="0" fontId="8" fillId="0" borderId="32" xfId="50" applyFont="1" applyFill="1" applyBorder="1" applyAlignment="1" applyProtection="1">
      <alignment horizontal="right" vertical="center"/>
      <protection locked="0"/>
    </xf>
    <xf numFmtId="0" fontId="2" fillId="0" borderId="32" xfId="50" applyFont="1" applyBorder="1" applyAlignment="1" applyProtection="1">
      <alignment horizontal="left"/>
      <protection hidden="1" locked="0"/>
    </xf>
    <xf numFmtId="165" fontId="2" fillId="0" borderId="17" xfId="50" applyNumberFormat="1" applyFont="1" applyFill="1" applyBorder="1" applyAlignment="1" applyProtection="1">
      <alignment horizontal="right"/>
      <protection locked="0"/>
    </xf>
    <xf numFmtId="0" fontId="6" fillId="0" borderId="33" xfId="50" applyFont="1" applyFill="1" applyBorder="1" applyAlignment="1" applyProtection="1">
      <alignment horizontal="right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33" xfId="50" applyFont="1" applyFill="1" applyBorder="1" applyAlignment="1" applyProtection="1">
      <alignment horizontal="center" vertical="center" shrinkToFit="1"/>
      <protection/>
    </xf>
    <xf numFmtId="0" fontId="6" fillId="0" borderId="10" xfId="50" applyFont="1" applyFill="1" applyBorder="1" applyAlignment="1" applyProtection="1">
      <alignment horizontal="right" vertical="center"/>
      <protection/>
    </xf>
    <xf numFmtId="0" fontId="6" fillId="0" borderId="33" xfId="50" applyFont="1" applyFill="1" applyBorder="1" applyAlignment="1" applyProtection="1">
      <alignment horizontal="center" vertical="center"/>
      <protection/>
    </xf>
    <xf numFmtId="165" fontId="2" fillId="0" borderId="30" xfId="50" applyNumberFormat="1" applyFont="1" applyBorder="1" applyAlignment="1" applyProtection="1">
      <alignment horizontal="right"/>
      <protection hidden="1"/>
    </xf>
    <xf numFmtId="0" fontId="2" fillId="0" borderId="0" xfId="50" applyFont="1" applyAlignment="1">
      <alignment horizontal="left"/>
      <protection/>
    </xf>
    <xf numFmtId="0" fontId="2" fillId="0" borderId="0" xfId="50" applyFont="1" applyProtection="1">
      <alignment/>
      <protection/>
    </xf>
    <xf numFmtId="0" fontId="2" fillId="0" borderId="0" xfId="50" applyFont="1" applyBorder="1" applyAlignment="1" applyProtection="1">
      <alignment horizontal="left"/>
      <protection locked="0"/>
    </xf>
    <xf numFmtId="0" fontId="2" fillId="0" borderId="0" xfId="50" applyFont="1" applyAlignment="1" applyProtection="1">
      <alignment horizontal="right"/>
      <protection/>
    </xf>
    <xf numFmtId="164" fontId="2" fillId="0" borderId="0" xfId="50" applyNumberFormat="1" applyFont="1" applyProtection="1">
      <alignment/>
      <protection locked="0"/>
    </xf>
    <xf numFmtId="0" fontId="2" fillId="0" borderId="0" xfId="50" applyFont="1" applyFill="1" applyAlignment="1" applyProtection="1">
      <alignment horizontal="right"/>
      <protection/>
    </xf>
    <xf numFmtId="0" fontId="2" fillId="0" borderId="0" xfId="50" applyFont="1" applyBorder="1" applyProtection="1">
      <alignment/>
      <protection/>
    </xf>
    <xf numFmtId="0" fontId="2" fillId="0" borderId="0" xfId="50" applyFont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 locked="0"/>
    </xf>
    <xf numFmtId="0" fontId="2" fillId="0" borderId="0" xfId="50" applyFont="1" applyAlignment="1" applyProtection="1">
      <alignment/>
      <protection/>
    </xf>
    <xf numFmtId="0" fontId="5" fillId="0" borderId="0" xfId="50" applyFont="1" applyBorder="1" applyAlignment="1" applyProtection="1">
      <alignment horizontal="right" vertical="center"/>
      <protection/>
    </xf>
    <xf numFmtId="0" fontId="12" fillId="0" borderId="18" xfId="50" applyFont="1" applyFill="1" applyBorder="1" applyAlignment="1" applyProtection="1">
      <alignment horizontal="right" vertical="center"/>
      <protection locked="0"/>
    </xf>
    <xf numFmtId="165" fontId="6" fillId="0" borderId="33" xfId="50" applyNumberFormat="1" applyFont="1" applyFill="1" applyBorder="1" applyAlignment="1" applyProtection="1">
      <alignment horizontal="right" vertical="center"/>
      <protection/>
    </xf>
    <xf numFmtId="165" fontId="6" fillId="0" borderId="34" xfId="50" applyNumberFormat="1" applyFont="1" applyFill="1" applyBorder="1" applyAlignment="1" applyProtection="1">
      <alignment horizontal="right" vertical="center" shrinkToFit="1"/>
      <protection/>
    </xf>
    <xf numFmtId="165" fontId="6" fillId="0" borderId="33" xfId="50" applyNumberFormat="1" applyFont="1" applyBorder="1" applyAlignment="1" applyProtection="1">
      <alignment/>
      <protection locked="0"/>
    </xf>
    <xf numFmtId="165" fontId="6" fillId="0" borderId="19" xfId="50" applyNumberFormat="1" applyFont="1" applyBorder="1" applyAlignment="1" applyProtection="1">
      <alignment/>
      <protection locked="0"/>
    </xf>
    <xf numFmtId="3" fontId="6" fillId="0" borderId="33" xfId="50" applyNumberFormat="1" applyFont="1" applyFill="1" applyBorder="1" applyAlignment="1" applyProtection="1">
      <alignment horizontal="right" vertical="center"/>
      <protection/>
    </xf>
    <xf numFmtId="0" fontId="11" fillId="0" borderId="18" xfId="50" applyFont="1" applyFill="1" applyBorder="1" applyAlignment="1" applyProtection="1">
      <alignment horizontal="right" vertical="center"/>
      <protection locked="0"/>
    </xf>
    <xf numFmtId="0" fontId="2" fillId="0" borderId="21" xfId="50" applyFont="1" applyBorder="1" applyAlignment="1" applyProtection="1">
      <alignment horizontal="left" wrapText="1"/>
      <protection hidden="1" locked="0"/>
    </xf>
    <xf numFmtId="165" fontId="2" fillId="0" borderId="24" xfId="50" applyNumberFormat="1" applyFont="1" applyFill="1" applyBorder="1" applyAlignment="1" applyProtection="1">
      <alignment horizontal="right" vertical="center"/>
      <protection/>
    </xf>
    <xf numFmtId="165" fontId="2" fillId="0" borderId="12" xfId="50" applyNumberFormat="1" applyFont="1" applyFill="1" applyBorder="1" applyAlignment="1" applyProtection="1">
      <alignment horizontal="right" vertical="center" shrinkToFit="1"/>
      <protection/>
    </xf>
    <xf numFmtId="165" fontId="2" fillId="0" borderId="21" xfId="50" applyNumberFormat="1" applyFont="1" applyBorder="1" applyAlignment="1" applyProtection="1">
      <alignment/>
      <protection locked="0"/>
    </xf>
    <xf numFmtId="0" fontId="10" fillId="0" borderId="35" xfId="50" applyFont="1" applyBorder="1" applyAlignment="1" applyProtection="1">
      <alignment horizontal="center" vertical="center" textRotation="90"/>
      <protection/>
    </xf>
    <xf numFmtId="0" fontId="5" fillId="0" borderId="36" xfId="50" applyFont="1" applyBorder="1" applyAlignment="1" applyProtection="1">
      <alignment horizontal="center" vertical="center" textRotation="90" wrapText="1"/>
      <protection/>
    </xf>
    <xf numFmtId="0" fontId="6" fillId="0" borderId="0" xfId="50" applyFont="1" applyBorder="1" applyAlignment="1" applyProtection="1">
      <alignment horizontal="right" vertical="center"/>
      <protection/>
    </xf>
    <xf numFmtId="0" fontId="6" fillId="0" borderId="28" xfId="50" applyFont="1" applyBorder="1" applyAlignment="1" applyProtection="1">
      <alignment horizontal="right" vertical="center"/>
      <protection/>
    </xf>
    <xf numFmtId="165" fontId="2" fillId="0" borderId="0" xfId="50" applyNumberFormat="1" applyFont="1" applyBorder="1" applyProtection="1">
      <alignment/>
      <protection hidden="1"/>
    </xf>
    <xf numFmtId="165" fontId="2" fillId="0" borderId="29" xfId="50" applyNumberFormat="1" applyFont="1" applyBorder="1" applyProtection="1">
      <alignment/>
      <protection hidden="1"/>
    </xf>
    <xf numFmtId="165" fontId="2" fillId="0" borderId="29" xfId="50" applyNumberFormat="1" applyFont="1" applyBorder="1" applyAlignment="1" applyProtection="1">
      <alignment horizontal="right"/>
      <protection locked="0"/>
    </xf>
    <xf numFmtId="165" fontId="2" fillId="0" borderId="37" xfId="50" applyNumberFormat="1" applyFont="1" applyFill="1" applyBorder="1" applyAlignment="1" applyProtection="1">
      <alignment horizontal="right"/>
      <protection locked="0"/>
    </xf>
    <xf numFmtId="0" fontId="2" fillId="0" borderId="15" xfId="50" applyFont="1" applyBorder="1" applyAlignment="1" applyProtection="1">
      <alignment horizontal="left"/>
      <protection hidden="1" locked="0"/>
    </xf>
    <xf numFmtId="0" fontId="6" fillId="0" borderId="22" xfId="50" applyFont="1" applyFill="1" applyBorder="1" applyAlignment="1" applyProtection="1">
      <alignment horizontal="right" vertical="center"/>
      <protection/>
    </xf>
    <xf numFmtId="0" fontId="6" fillId="0" borderId="22" xfId="50" applyFont="1" applyFill="1" applyBorder="1" applyAlignment="1" applyProtection="1">
      <alignment horizontal="center" vertical="center" shrinkToFit="1"/>
      <protection/>
    </xf>
    <xf numFmtId="0" fontId="5" fillId="0" borderId="11" xfId="50" applyFont="1" applyBorder="1" applyAlignment="1" applyProtection="1">
      <alignment horizontal="right" vertical="center"/>
      <protection/>
    </xf>
    <xf numFmtId="0" fontId="6" fillId="0" borderId="37" xfId="50" applyFont="1" applyFill="1" applyBorder="1" applyAlignment="1" applyProtection="1">
      <alignment horizontal="right" vertical="center"/>
      <protection/>
    </xf>
    <xf numFmtId="0" fontId="5" fillId="0" borderId="38" xfId="50" applyFont="1" applyBorder="1" applyAlignment="1" applyProtection="1">
      <alignment horizontal="right" vertical="center"/>
      <protection/>
    </xf>
    <xf numFmtId="0" fontId="6" fillId="0" borderId="33" xfId="50" applyFont="1" applyBorder="1" applyAlignment="1" applyProtection="1">
      <alignment horizontal="left" wrapText="1"/>
      <protection hidden="1" locked="0"/>
    </xf>
    <xf numFmtId="165" fontId="6" fillId="0" borderId="29" xfId="50" applyNumberFormat="1" applyFont="1" applyFill="1" applyBorder="1" applyAlignment="1" applyProtection="1">
      <alignment horizontal="right" vertical="center"/>
      <protection/>
    </xf>
    <xf numFmtId="0" fontId="2" fillId="0" borderId="27" xfId="50" applyFont="1" applyFill="1" applyBorder="1" applyAlignment="1" applyProtection="1">
      <alignment horizontal="right" vertical="center"/>
      <protection/>
    </xf>
    <xf numFmtId="0" fontId="8" fillId="0" borderId="0" xfId="50" applyFont="1" applyBorder="1" applyAlignment="1" applyProtection="1">
      <alignment horizontal="right" vertical="center"/>
      <protection/>
    </xf>
    <xf numFmtId="0" fontId="2" fillId="0" borderId="22" xfId="50" applyFont="1" applyFill="1" applyBorder="1" applyAlignment="1" applyProtection="1">
      <alignment horizontal="right" vertical="center"/>
      <protection/>
    </xf>
    <xf numFmtId="0" fontId="2" fillId="0" borderId="22" xfId="50" applyFont="1" applyFill="1" applyBorder="1" applyAlignment="1" applyProtection="1">
      <alignment horizontal="left" vertical="center"/>
      <protection/>
    </xf>
    <xf numFmtId="165" fontId="2" fillId="0" borderId="22" xfId="50" applyNumberFormat="1" applyFont="1" applyFill="1" applyBorder="1" applyAlignment="1" applyProtection="1">
      <alignment horizontal="right" vertical="center"/>
      <protection/>
    </xf>
    <xf numFmtId="3" fontId="2" fillId="0" borderId="22" xfId="50" applyNumberFormat="1" applyFont="1" applyFill="1" applyBorder="1" applyAlignment="1" applyProtection="1">
      <alignment horizontal="right" vertical="center" shrinkToFit="1"/>
      <protection/>
    </xf>
    <xf numFmtId="3" fontId="2" fillId="0" borderId="22" xfId="50" applyNumberFormat="1" applyFont="1" applyFill="1" applyBorder="1" applyAlignment="1" applyProtection="1">
      <alignment horizontal="right" vertical="center"/>
      <protection/>
    </xf>
    <xf numFmtId="0" fontId="6" fillId="0" borderId="27" xfId="50" applyFont="1" applyBorder="1" applyAlignment="1" applyProtection="1">
      <alignment horizontal="left" wrapText="1"/>
      <protection hidden="1" locked="0"/>
    </xf>
    <xf numFmtId="165" fontId="6" fillId="0" borderId="22" xfId="50" applyNumberFormat="1" applyFont="1" applyFill="1" applyBorder="1" applyAlignment="1" applyProtection="1">
      <alignment horizontal="right" vertical="center"/>
      <protection/>
    </xf>
    <xf numFmtId="165" fontId="6" fillId="0" borderId="25" xfId="50" applyNumberFormat="1" applyFont="1" applyFill="1" applyBorder="1" applyAlignment="1" applyProtection="1">
      <alignment horizontal="right" vertical="center" shrinkToFit="1"/>
      <protection/>
    </xf>
    <xf numFmtId="165" fontId="6" fillId="0" borderId="18" xfId="50" applyNumberFormat="1" applyFont="1" applyBorder="1" applyAlignment="1" applyProtection="1">
      <alignment/>
      <protection locked="0"/>
    </xf>
    <xf numFmtId="165" fontId="6" fillId="0" borderId="13" xfId="50" applyNumberFormat="1" applyFont="1" applyBorder="1" applyAlignment="1" applyProtection="1">
      <alignment/>
      <protection locked="0"/>
    </xf>
    <xf numFmtId="3" fontId="6" fillId="0" borderId="18" xfId="50" applyNumberFormat="1" applyFont="1" applyFill="1" applyBorder="1" applyAlignment="1" applyProtection="1">
      <alignment horizontal="right" vertical="center"/>
      <protection/>
    </xf>
    <xf numFmtId="165" fontId="2" fillId="0" borderId="15" xfId="50" applyNumberFormat="1" applyFont="1" applyFill="1" applyBorder="1" applyAlignment="1" applyProtection="1">
      <alignment horizontal="right" vertical="center"/>
      <protection/>
    </xf>
    <xf numFmtId="0" fontId="13" fillId="0" borderId="18" xfId="50" applyFont="1" applyFill="1" applyBorder="1" applyAlignment="1" applyProtection="1">
      <alignment horizontal="right" vertical="center"/>
      <protection locked="0"/>
    </xf>
    <xf numFmtId="165" fontId="2" fillId="0" borderId="31" xfId="50" applyNumberFormat="1" applyFont="1" applyFill="1" applyBorder="1" applyAlignment="1" applyProtection="1">
      <alignment horizontal="right"/>
      <protection hidden="1"/>
    </xf>
    <xf numFmtId="3" fontId="2" fillId="0" borderId="33" xfId="50" applyNumberFormat="1" applyFont="1" applyBorder="1">
      <alignment/>
      <protection/>
    </xf>
    <xf numFmtId="165" fontId="2" fillId="0" borderId="25" xfId="50" applyNumberFormat="1" applyFont="1" applyBorder="1" applyProtection="1">
      <alignment/>
      <protection locked="0"/>
    </xf>
    <xf numFmtId="0" fontId="2" fillId="0" borderId="39" xfId="50" applyFont="1" applyBorder="1">
      <alignment/>
      <protection/>
    </xf>
    <xf numFmtId="165" fontId="2" fillId="0" borderId="0" xfId="50" applyNumberFormat="1" applyFont="1" applyProtection="1">
      <alignment/>
      <protection/>
    </xf>
    <xf numFmtId="0" fontId="6" fillId="0" borderId="26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right" vertical="center"/>
      <protection/>
    </xf>
    <xf numFmtId="0" fontId="6" fillId="0" borderId="0" xfId="50" applyFont="1" applyFill="1" applyBorder="1" applyAlignment="1" applyProtection="1">
      <alignment horizontal="left" vertical="center"/>
      <protection/>
    </xf>
    <xf numFmtId="3" fontId="6" fillId="0" borderId="22" xfId="50" applyNumberFormat="1" applyFont="1" applyFill="1" applyBorder="1" applyAlignment="1" applyProtection="1">
      <alignment horizontal="right" vertical="center"/>
      <protection/>
    </xf>
    <xf numFmtId="0" fontId="2" fillId="0" borderId="22" xfId="50" applyFont="1" applyFill="1" applyBorder="1" applyAlignment="1" applyProtection="1">
      <alignment horizontal="left" vertical="center" wrapText="1"/>
      <protection/>
    </xf>
    <xf numFmtId="0" fontId="13" fillId="0" borderId="22" xfId="50" applyFont="1" applyFill="1" applyBorder="1" applyAlignment="1" applyProtection="1">
      <alignment horizontal="right" vertical="center"/>
      <protection locked="0"/>
    </xf>
    <xf numFmtId="0" fontId="2" fillId="0" borderId="22" xfId="50" applyFont="1" applyBorder="1" applyAlignment="1" applyProtection="1">
      <alignment horizontal="left" wrapText="1"/>
      <protection hidden="1" locked="0"/>
    </xf>
    <xf numFmtId="0" fontId="14" fillId="0" borderId="22" xfId="50" applyFont="1" applyFill="1" applyBorder="1" applyAlignment="1" applyProtection="1">
      <alignment horizontal="right" vertical="center"/>
      <protection locked="0"/>
    </xf>
    <xf numFmtId="0" fontId="6" fillId="0" borderId="22" xfId="50" applyFont="1" applyBorder="1" applyAlignment="1" applyProtection="1">
      <alignment horizontal="left" wrapText="1"/>
      <protection hidden="1" locked="0"/>
    </xf>
    <xf numFmtId="0" fontId="13" fillId="0" borderId="24" xfId="50" applyFont="1" applyFill="1" applyBorder="1" applyAlignment="1" applyProtection="1">
      <alignment horizontal="right" vertical="center"/>
      <protection locked="0"/>
    </xf>
    <xf numFmtId="0" fontId="2" fillId="0" borderId="24" xfId="50" applyFont="1" applyBorder="1" applyAlignment="1" applyProtection="1">
      <alignment horizontal="left" wrapText="1"/>
      <protection hidden="1" locked="0"/>
    </xf>
    <xf numFmtId="3" fontId="2" fillId="0" borderId="24" xfId="50" applyNumberFormat="1" applyFont="1" applyFill="1" applyBorder="1" applyAlignment="1" applyProtection="1">
      <alignment horizontal="right" vertical="center"/>
      <protection/>
    </xf>
    <xf numFmtId="3" fontId="2" fillId="0" borderId="24" xfId="50" applyNumberFormat="1" applyFont="1" applyFill="1" applyBorder="1" applyAlignment="1" applyProtection="1">
      <alignment horizontal="right" vertical="center" shrinkToFit="1"/>
      <protection/>
    </xf>
    <xf numFmtId="165" fontId="2" fillId="0" borderId="24" xfId="50" applyNumberFormat="1" applyFont="1" applyBorder="1" applyAlignment="1" applyProtection="1">
      <alignment horizontal="right"/>
      <protection locked="0"/>
    </xf>
    <xf numFmtId="3" fontId="6" fillId="0" borderId="30" xfId="50" applyNumberFormat="1" applyFont="1" applyFill="1" applyBorder="1" applyAlignment="1" applyProtection="1">
      <alignment horizontal="right" vertical="center"/>
      <protection/>
    </xf>
    <xf numFmtId="0" fontId="2" fillId="0" borderId="27" xfId="50" applyFont="1" applyBorder="1" applyAlignment="1" applyProtection="1">
      <alignment horizontal="left"/>
      <protection hidden="1" locked="0"/>
    </xf>
    <xf numFmtId="165" fontId="2" fillId="0" borderId="0" xfId="50" applyNumberFormat="1" applyFont="1" applyBorder="1" applyProtection="1">
      <alignment/>
      <protection locked="0"/>
    </xf>
    <xf numFmtId="165" fontId="2" fillId="0" borderId="29" xfId="50" applyNumberFormat="1" applyFont="1" applyBorder="1" applyProtection="1">
      <alignment/>
      <protection locked="0"/>
    </xf>
    <xf numFmtId="165" fontId="2" fillId="0" borderId="23" xfId="50" applyNumberFormat="1" applyFont="1" applyBorder="1" applyProtection="1">
      <alignment/>
      <protection locked="0"/>
    </xf>
    <xf numFmtId="165" fontId="2" fillId="0" borderId="26" xfId="50" applyNumberFormat="1" applyFont="1" applyBorder="1" applyProtection="1">
      <alignment/>
      <protection locked="0"/>
    </xf>
    <xf numFmtId="165" fontId="2" fillId="0" borderId="10" xfId="50" applyNumberFormat="1" applyFont="1" applyFill="1" applyBorder="1" applyAlignment="1" applyProtection="1">
      <alignment horizontal="right" vertical="center"/>
      <protection/>
    </xf>
    <xf numFmtId="165" fontId="2" fillId="0" borderId="33" xfId="50" applyNumberFormat="1" applyFont="1" applyFill="1" applyBorder="1" applyAlignment="1" applyProtection="1">
      <alignment horizontal="center" vertical="center"/>
      <protection/>
    </xf>
    <xf numFmtId="0" fontId="6" fillId="0" borderId="22" xfId="50" applyFont="1" applyFill="1" applyBorder="1" applyAlignment="1" applyProtection="1">
      <alignment horizontal="left" vertical="center"/>
      <protection/>
    </xf>
    <xf numFmtId="0" fontId="2" fillId="0" borderId="21" xfId="50" applyFont="1" applyFill="1" applyBorder="1" applyAlignment="1" applyProtection="1">
      <alignment horizontal="right" vertical="center"/>
      <protection/>
    </xf>
    <xf numFmtId="0" fontId="6" fillId="0" borderId="28" xfId="50" applyFont="1" applyFill="1" applyBorder="1" applyAlignment="1" applyProtection="1">
      <alignment horizontal="center" vertical="center" shrinkToFit="1"/>
      <protection/>
    </xf>
    <xf numFmtId="0" fontId="6" fillId="0" borderId="20" xfId="50" applyFont="1" applyFill="1" applyBorder="1" applyAlignment="1" applyProtection="1">
      <alignment horizontal="center" vertical="center"/>
      <protection/>
    </xf>
    <xf numFmtId="0" fontId="5" fillId="0" borderId="28" xfId="50" applyFont="1" applyBorder="1" applyAlignment="1" applyProtection="1">
      <alignment horizontal="right" vertical="center"/>
      <protection/>
    </xf>
    <xf numFmtId="0" fontId="6" fillId="0" borderId="21" xfId="50" applyFont="1" applyFill="1" applyBorder="1" applyAlignment="1" applyProtection="1">
      <alignment horizontal="right" vertical="center"/>
      <protection/>
    </xf>
    <xf numFmtId="0" fontId="14" fillId="0" borderId="21" xfId="50" applyFont="1" applyFill="1" applyBorder="1" applyAlignment="1" applyProtection="1">
      <alignment horizontal="right" vertical="center"/>
      <protection locked="0"/>
    </xf>
    <xf numFmtId="0" fontId="11" fillId="0" borderId="20" xfId="50" applyFont="1" applyFill="1" applyBorder="1" applyAlignment="1" applyProtection="1">
      <alignment horizontal="right" vertical="center"/>
      <protection locked="0"/>
    </xf>
    <xf numFmtId="0" fontId="2" fillId="0" borderId="27" xfId="50" applyFont="1" applyBorder="1" applyAlignment="1" applyProtection="1">
      <alignment horizontal="left" wrapText="1"/>
      <protection hidden="1" locked="0"/>
    </xf>
    <xf numFmtId="3" fontId="6" fillId="0" borderId="24" xfId="50" applyNumberFormat="1" applyFont="1" applyFill="1" applyBorder="1" applyAlignment="1" applyProtection="1">
      <alignment horizontal="right" vertical="center"/>
      <protection/>
    </xf>
    <xf numFmtId="165" fontId="2" fillId="0" borderId="20" xfId="50" applyNumberFormat="1" applyFont="1" applyBorder="1" applyAlignment="1" applyProtection="1">
      <alignment horizontal="right"/>
      <protection locked="0"/>
    </xf>
    <xf numFmtId="165" fontId="6" fillId="0" borderId="30" xfId="50" applyNumberFormat="1" applyFont="1" applyFill="1" applyBorder="1" applyAlignment="1" applyProtection="1">
      <alignment horizontal="right" vertical="center"/>
      <protection/>
    </xf>
    <xf numFmtId="49" fontId="15" fillId="0" borderId="20" xfId="50" applyNumberFormat="1" applyFont="1" applyFill="1" applyBorder="1" applyAlignment="1" applyProtection="1">
      <alignment horizontal="center" wrapText="1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22" xfId="50" applyNumberFormat="1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 wrapText="1"/>
      <protection locked="0"/>
    </xf>
    <xf numFmtId="0" fontId="6" fillId="0" borderId="29" xfId="50" applyFont="1" applyFill="1" applyBorder="1" applyAlignment="1" applyProtection="1">
      <alignment horizontal="right" vertical="center"/>
      <protection/>
    </xf>
    <xf numFmtId="0" fontId="6" fillId="0" borderId="21" xfId="50" applyFont="1" applyBorder="1" applyAlignment="1" applyProtection="1">
      <alignment horizontal="left" wrapText="1"/>
      <protection hidden="1" locked="0"/>
    </xf>
    <xf numFmtId="165" fontId="6" fillId="0" borderId="24" xfId="50" applyNumberFormat="1" applyFont="1" applyFill="1" applyBorder="1" applyAlignment="1" applyProtection="1">
      <alignment horizontal="right" vertical="center"/>
      <protection/>
    </xf>
    <xf numFmtId="0" fontId="13" fillId="0" borderId="15" xfId="50" applyFont="1" applyFill="1" applyBorder="1" applyAlignment="1" applyProtection="1">
      <alignment horizontal="right" vertical="center"/>
      <protection locked="0"/>
    </xf>
    <xf numFmtId="0" fontId="2" fillId="0" borderId="15" xfId="50" applyFont="1" applyBorder="1" applyAlignment="1" applyProtection="1">
      <alignment horizontal="left" wrapText="1"/>
      <protection hidden="1" locked="0"/>
    </xf>
    <xf numFmtId="165" fontId="2" fillId="0" borderId="15" xfId="50" applyNumberFormat="1" applyFont="1" applyFill="1" applyBorder="1" applyAlignment="1" applyProtection="1">
      <alignment horizontal="right" vertical="center" shrinkToFit="1"/>
      <protection/>
    </xf>
    <xf numFmtId="165" fontId="2" fillId="0" borderId="30" xfId="50" applyNumberFormat="1" applyFont="1" applyFill="1" applyBorder="1" applyAlignment="1" applyProtection="1">
      <alignment horizontal="right" vertical="center"/>
      <protection/>
    </xf>
    <xf numFmtId="3" fontId="2" fillId="0" borderId="12" xfId="50" applyNumberFormat="1" applyFont="1" applyFill="1" applyBorder="1" applyAlignment="1" applyProtection="1">
      <alignment horizontal="right" vertical="center" shrinkToFit="1"/>
      <protection/>
    </xf>
    <xf numFmtId="165" fontId="2" fillId="0" borderId="32" xfId="50" applyNumberFormat="1" applyFont="1" applyBorder="1" applyProtection="1">
      <alignment/>
      <protection locked="0"/>
    </xf>
    <xf numFmtId="0" fontId="2" fillId="0" borderId="10" xfId="50" applyFont="1" applyFill="1" applyBorder="1" applyAlignment="1" applyProtection="1">
      <alignment horizontal="left" vertical="center"/>
      <protection/>
    </xf>
    <xf numFmtId="3" fontId="6" fillId="0" borderId="33" xfId="50" applyNumberFormat="1" applyFont="1" applyFill="1" applyBorder="1" applyAlignment="1" applyProtection="1">
      <alignment horizontal="right" vertical="center" shrinkToFit="1"/>
      <protection/>
    </xf>
    <xf numFmtId="0" fontId="6" fillId="0" borderId="18" xfId="50" applyFont="1" applyFill="1" applyBorder="1" applyAlignment="1" applyProtection="1">
      <alignment horizontal="right" vertical="center"/>
      <protection/>
    </xf>
    <xf numFmtId="0" fontId="6" fillId="0" borderId="18" xfId="50" applyFont="1" applyFill="1" applyBorder="1" applyAlignment="1" applyProtection="1">
      <alignment horizontal="center" vertical="center" shrinkToFit="1"/>
      <protection/>
    </xf>
    <xf numFmtId="165" fontId="6" fillId="0" borderId="12" xfId="50" applyNumberFormat="1" applyFont="1" applyFill="1" applyBorder="1" applyAlignment="1" applyProtection="1">
      <alignment horizontal="right" vertical="center" shrinkToFit="1"/>
      <protection/>
    </xf>
    <xf numFmtId="165" fontId="2" fillId="0" borderId="24" xfId="50" applyNumberFormat="1" applyFont="1" applyFill="1" applyBorder="1" applyAlignment="1" applyProtection="1">
      <alignment horizontal="right" vertical="center" shrinkToFit="1"/>
      <protection/>
    </xf>
    <xf numFmtId="165" fontId="2" fillId="0" borderId="30" xfId="50" applyNumberFormat="1" applyFont="1" applyBorder="1" applyProtection="1">
      <alignment/>
      <protection locked="0"/>
    </xf>
    <xf numFmtId="0" fontId="6" fillId="0" borderId="29" xfId="50" applyFont="1" applyFill="1" applyBorder="1" applyAlignment="1" applyProtection="1">
      <alignment horizontal="center" vertical="center"/>
      <protection/>
    </xf>
    <xf numFmtId="0" fontId="6" fillId="0" borderId="24" xfId="50" applyFont="1" applyFill="1" applyBorder="1" applyAlignment="1" applyProtection="1">
      <alignment horizontal="right" vertical="center"/>
      <protection/>
    </xf>
    <xf numFmtId="0" fontId="11" fillId="0" borderId="22" xfId="50" applyFont="1" applyFill="1" applyBorder="1" applyAlignment="1" applyProtection="1">
      <alignment horizontal="righ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/>
    </xf>
    <xf numFmtId="0" fontId="11" fillId="0" borderId="15" xfId="50" applyFont="1" applyFill="1" applyBorder="1" applyAlignment="1" applyProtection="1">
      <alignment horizontal="right" vertical="center"/>
      <protection locked="0"/>
    </xf>
    <xf numFmtId="165" fontId="2" fillId="0" borderId="18" xfId="50" applyNumberFormat="1" applyFont="1" applyBorder="1" applyAlignment="1" applyProtection="1">
      <alignment horizontal="right"/>
      <protection locked="0"/>
    </xf>
    <xf numFmtId="165" fontId="2" fillId="0" borderId="13" xfId="50" applyNumberFormat="1" applyFont="1" applyBorder="1" applyAlignment="1" applyProtection="1">
      <alignment horizontal="right"/>
      <protection locked="0"/>
    </xf>
    <xf numFmtId="0" fontId="6" fillId="0" borderId="15" xfId="50" applyFont="1" applyFill="1" applyBorder="1" applyAlignment="1" applyProtection="1">
      <alignment horizontal="right" vertical="center"/>
      <protection/>
    </xf>
    <xf numFmtId="0" fontId="6" fillId="0" borderId="19" xfId="50" applyFont="1" applyFill="1" applyBorder="1" applyAlignment="1" applyProtection="1">
      <alignment horizontal="left" vertical="center"/>
      <protection/>
    </xf>
    <xf numFmtId="3" fontId="6" fillId="0" borderId="12" xfId="50" applyNumberFormat="1" applyFont="1" applyFill="1" applyBorder="1" applyAlignment="1" applyProtection="1">
      <alignment horizontal="right" vertical="center" shrinkToFit="1"/>
      <protection/>
    </xf>
    <xf numFmtId="0" fontId="2" fillId="0" borderId="0" xfId="50" applyFont="1" applyFill="1" applyBorder="1" applyAlignment="1" applyProtection="1">
      <alignment horizontal="right" vertical="center"/>
      <protection/>
    </xf>
    <xf numFmtId="3" fontId="2" fillId="0" borderId="12" xfId="50" applyNumberFormat="1" applyFont="1" applyFill="1" applyBorder="1" applyAlignment="1" applyProtection="1">
      <alignment horizontal="right" vertical="center"/>
      <protection/>
    </xf>
    <xf numFmtId="3" fontId="2" fillId="0" borderId="10" xfId="50" applyNumberFormat="1" applyFont="1" applyFill="1" applyBorder="1" applyAlignment="1" applyProtection="1">
      <alignment horizontal="right" vertical="center"/>
      <protection/>
    </xf>
    <xf numFmtId="0" fontId="8" fillId="0" borderId="15" xfId="50" applyFont="1" applyBorder="1">
      <alignment/>
      <protection/>
    </xf>
    <xf numFmtId="0" fontId="11" fillId="0" borderId="16" xfId="50" applyFont="1" applyBorder="1">
      <alignment/>
      <protection/>
    </xf>
    <xf numFmtId="3" fontId="2" fillId="0" borderId="15" xfId="50" applyNumberFormat="1" applyFont="1" applyBorder="1">
      <alignment/>
      <protection/>
    </xf>
    <xf numFmtId="165" fontId="2" fillId="0" borderId="15" xfId="50" applyNumberFormat="1" applyFont="1" applyBorder="1">
      <alignment/>
      <protection/>
    </xf>
    <xf numFmtId="165" fontId="2" fillId="0" borderId="15" xfId="50" applyNumberFormat="1" applyFont="1" applyFill="1" applyBorder="1" applyAlignment="1" applyProtection="1">
      <alignment horizontal="right"/>
      <protection hidden="1"/>
    </xf>
    <xf numFmtId="165" fontId="2" fillId="0" borderId="17" xfId="50" applyNumberFormat="1" applyFont="1" applyFill="1" applyBorder="1" applyAlignment="1" applyProtection="1">
      <alignment horizontal="right"/>
      <protection hidden="1"/>
    </xf>
    <xf numFmtId="0" fontId="6" fillId="0" borderId="27" xfId="50" applyFont="1" applyFill="1" applyBorder="1" applyAlignment="1" applyProtection="1">
      <alignment horizontal="center" vertical="center"/>
      <protection/>
    </xf>
    <xf numFmtId="0" fontId="6" fillId="0" borderId="37" xfId="50" applyFont="1" applyFill="1" applyBorder="1" applyAlignment="1" applyProtection="1">
      <alignment horizontal="center" vertical="center"/>
      <protection/>
    </xf>
    <xf numFmtId="0" fontId="6" fillId="0" borderId="40" xfId="50" applyFont="1" applyFill="1" applyBorder="1" applyAlignment="1" applyProtection="1">
      <alignment horizontal="center" vertical="center" shrinkToFit="1"/>
      <protection/>
    </xf>
    <xf numFmtId="165" fontId="6" fillId="0" borderId="22" xfId="50" applyNumberFormat="1" applyFont="1" applyBorder="1" applyAlignment="1" applyProtection="1">
      <alignment/>
      <protection locked="0"/>
    </xf>
    <xf numFmtId="0" fontId="2" fillId="0" borderId="22" xfId="50" applyFont="1" applyFill="1" applyBorder="1" applyAlignment="1" applyProtection="1">
      <alignment horizontal="center" vertical="center" shrinkToFit="1"/>
      <protection/>
    </xf>
    <xf numFmtId="0" fontId="6" fillId="0" borderId="0" xfId="50" applyFont="1" applyFill="1" applyBorder="1" applyAlignment="1" applyProtection="1">
      <alignment horizontal="right" vertical="center"/>
      <protection/>
    </xf>
    <xf numFmtId="0" fontId="12" fillId="0" borderId="22" xfId="50" applyFont="1" applyFill="1" applyBorder="1" applyAlignment="1" applyProtection="1">
      <alignment horizontal="right" vertical="center"/>
      <protection locked="0"/>
    </xf>
    <xf numFmtId="165" fontId="6" fillId="0" borderId="22" xfId="50" applyNumberFormat="1" applyFont="1" applyFill="1" applyBorder="1" applyAlignment="1" applyProtection="1">
      <alignment horizontal="right" vertical="center" shrinkToFit="1"/>
      <protection/>
    </xf>
    <xf numFmtId="165" fontId="2" fillId="0" borderId="22" xfId="50" applyNumberFormat="1" applyFont="1" applyFill="1" applyBorder="1" applyAlignment="1" applyProtection="1">
      <alignment horizontal="right" vertical="center" shrinkToFit="1"/>
      <protection/>
    </xf>
    <xf numFmtId="0" fontId="11" fillId="0" borderId="24" xfId="50" applyFont="1" applyFill="1" applyBorder="1" applyAlignment="1" applyProtection="1">
      <alignment horizontal="right" vertical="center"/>
      <protection locked="0"/>
    </xf>
    <xf numFmtId="0" fontId="10" fillId="0" borderId="31" xfId="50" applyFont="1" applyBorder="1" applyAlignment="1" applyProtection="1">
      <alignment horizontal="center" vertical="center" textRotation="90"/>
      <protection/>
    </xf>
    <xf numFmtId="0" fontId="5" fillId="0" borderId="41" xfId="50" applyFont="1" applyBorder="1" applyAlignment="1" applyProtection="1">
      <alignment horizontal="center" vertical="center" textRotation="90" wrapText="1"/>
      <protection/>
    </xf>
    <xf numFmtId="165" fontId="2" fillId="0" borderId="33" xfId="50" applyNumberFormat="1" applyFont="1" applyFill="1" applyBorder="1" applyAlignment="1" applyProtection="1">
      <alignment horizontal="right"/>
      <protection locked="0"/>
    </xf>
    <xf numFmtId="49" fontId="6" fillId="0" borderId="22" xfId="50" applyNumberFormat="1" applyFont="1" applyFill="1" applyBorder="1" applyAlignment="1" applyProtection="1">
      <alignment horizontal="center"/>
      <protection locked="0"/>
    </xf>
    <xf numFmtId="3" fontId="2" fillId="0" borderId="18" xfId="50" applyNumberFormat="1" applyFont="1" applyBorder="1">
      <alignment/>
      <protection/>
    </xf>
    <xf numFmtId="0" fontId="6" fillId="0" borderId="20" xfId="50" applyFont="1" applyFill="1" applyBorder="1" applyAlignment="1" applyProtection="1">
      <alignment horizontal="center" vertical="center" shrinkToFit="1"/>
      <protection/>
    </xf>
    <xf numFmtId="166" fontId="6" fillId="0" borderId="20" xfId="50" applyNumberFormat="1" applyFont="1" applyFill="1" applyBorder="1" applyAlignment="1" applyProtection="1">
      <alignment horizontal="center"/>
      <protection locked="0"/>
    </xf>
    <xf numFmtId="0" fontId="2" fillId="0" borderId="11" xfId="50" applyFont="1" applyBorder="1" applyAlignment="1" applyProtection="1">
      <alignment horizontal="left"/>
      <protection hidden="1" locked="0"/>
    </xf>
    <xf numFmtId="3" fontId="2" fillId="0" borderId="24" xfId="50" applyNumberFormat="1" applyFont="1" applyBorder="1">
      <alignment/>
      <protection/>
    </xf>
    <xf numFmtId="165" fontId="6" fillId="0" borderId="11" xfId="50" applyNumberFormat="1" applyFont="1" applyFill="1" applyBorder="1" applyAlignment="1" applyProtection="1">
      <alignment horizontal="right" vertical="center" shrinkToFit="1"/>
      <protection/>
    </xf>
    <xf numFmtId="0" fontId="6" fillId="0" borderId="12" xfId="50" applyFont="1" applyFill="1" applyBorder="1" applyAlignment="1" applyProtection="1">
      <alignment horizontal="right" vertical="center"/>
      <protection/>
    </xf>
    <xf numFmtId="0" fontId="2" fillId="0" borderId="10" xfId="50" applyFont="1" applyBorder="1" applyAlignment="1" applyProtection="1">
      <alignment horizontal="left" wrapText="1"/>
      <protection hidden="1" locked="0"/>
    </xf>
    <xf numFmtId="0" fontId="5" fillId="0" borderId="24" xfId="50" applyFont="1" applyFill="1" applyBorder="1" applyAlignment="1" applyProtection="1">
      <alignment horizontal="center" vertical="center" textRotation="90" wrapText="1"/>
      <protection/>
    </xf>
    <xf numFmtId="0" fontId="6" fillId="0" borderId="24" xfId="50" applyFont="1" applyBorder="1" applyAlignment="1" applyProtection="1">
      <alignment horizontal="left" wrapText="1"/>
      <protection hidden="1" locked="0"/>
    </xf>
    <xf numFmtId="0" fontId="11" fillId="0" borderId="32" xfId="50" applyFont="1" applyFill="1" applyBorder="1" applyAlignment="1" applyProtection="1">
      <alignment horizontal="right" vertical="center"/>
      <protection locked="0"/>
    </xf>
    <xf numFmtId="0" fontId="6" fillId="0" borderId="42" xfId="50" applyFont="1" applyFill="1" applyBorder="1" applyAlignment="1" applyProtection="1">
      <alignment horizontal="right" vertical="center"/>
      <protection/>
    </xf>
    <xf numFmtId="0" fontId="6" fillId="0" borderId="43" xfId="50" applyFont="1" applyFill="1" applyBorder="1" applyAlignment="1" applyProtection="1">
      <alignment horizontal="center" vertical="center"/>
      <protection/>
    </xf>
    <xf numFmtId="165" fontId="2" fillId="0" borderId="42" xfId="50" applyNumberFormat="1" applyFont="1" applyBorder="1" applyProtection="1">
      <alignment/>
      <protection hidden="1"/>
    </xf>
    <xf numFmtId="0" fontId="6" fillId="0" borderId="42" xfId="50" applyFont="1" applyFill="1" applyBorder="1" applyAlignment="1" applyProtection="1">
      <alignment horizontal="center" vertical="center" shrinkToFit="1"/>
      <protection/>
    </xf>
    <xf numFmtId="0" fontId="6" fillId="0" borderId="43" xfId="50" applyFont="1" applyFill="1" applyBorder="1" applyAlignment="1" applyProtection="1">
      <alignment horizontal="right" vertical="center"/>
      <protection/>
    </xf>
    <xf numFmtId="0" fontId="6" fillId="0" borderId="42" xfId="50" applyFont="1" applyFill="1" applyBorder="1" applyAlignment="1" applyProtection="1">
      <alignment horizontal="center" vertical="center"/>
      <protection/>
    </xf>
    <xf numFmtId="0" fontId="2" fillId="0" borderId="21" xfId="50" applyFont="1" applyBorder="1" applyAlignment="1" applyProtection="1">
      <alignment horizontal="left" vertical="center"/>
      <protection hidden="1" locked="0"/>
    </xf>
    <xf numFmtId="3" fontId="2" fillId="0" borderId="15" xfId="50" applyNumberFormat="1" applyFont="1" applyFill="1" applyBorder="1" applyAlignment="1" applyProtection="1">
      <alignment horizontal="right" vertical="center" shrinkToFit="1"/>
      <protection/>
    </xf>
    <xf numFmtId="165" fontId="2" fillId="0" borderId="24" xfId="50" applyNumberFormat="1" applyFont="1" applyBorder="1" applyAlignment="1" applyProtection="1">
      <alignment horizontal="right" vertical="center"/>
      <protection locked="0"/>
    </xf>
    <xf numFmtId="165" fontId="2" fillId="0" borderId="24" xfId="50" applyNumberFormat="1" applyFont="1" applyBorder="1" applyAlignment="1" applyProtection="1">
      <alignment vertical="center"/>
      <protection locked="0"/>
    </xf>
    <xf numFmtId="165" fontId="2" fillId="0" borderId="32" xfId="50" applyNumberFormat="1" applyFont="1" applyBorder="1" applyProtection="1">
      <alignment/>
      <protection hidden="1"/>
    </xf>
    <xf numFmtId="0" fontId="16" fillId="0" borderId="0" xfId="50" applyFont="1">
      <alignment/>
      <protection/>
    </xf>
    <xf numFmtId="0" fontId="16" fillId="0" borderId="0" xfId="50" applyFont="1" applyAlignment="1">
      <alignment/>
      <protection/>
    </xf>
    <xf numFmtId="0" fontId="16" fillId="0" borderId="10" xfId="50" applyFont="1" applyBorder="1">
      <alignment/>
      <protection/>
    </xf>
    <xf numFmtId="0" fontId="16" fillId="0" borderId="11" xfId="50" applyFont="1" applyBorder="1">
      <alignment/>
      <protection/>
    </xf>
    <xf numFmtId="0" fontId="16" fillId="0" borderId="12" xfId="50" applyFont="1" applyBorder="1" applyAlignment="1">
      <alignment/>
      <protection/>
    </xf>
    <xf numFmtId="0" fontId="16" fillId="0" borderId="13" xfId="50" applyFont="1" applyBorder="1">
      <alignment/>
      <protection/>
    </xf>
    <xf numFmtId="0" fontId="16" fillId="0" borderId="14" xfId="50" applyFont="1" applyBorder="1">
      <alignment/>
      <protection/>
    </xf>
    <xf numFmtId="0" fontId="7" fillId="0" borderId="14" xfId="50" applyFont="1" applyBorder="1" applyAlignment="1">
      <alignment horizontal="left"/>
      <protection/>
    </xf>
    <xf numFmtId="0" fontId="16" fillId="0" borderId="0" xfId="50" applyFont="1" applyAlignment="1">
      <alignment vertical="center"/>
      <protection/>
    </xf>
    <xf numFmtId="0" fontId="7" fillId="0" borderId="0" xfId="50" applyFont="1" applyBorder="1" applyAlignment="1">
      <alignment horizontal="left"/>
      <protection/>
    </xf>
    <xf numFmtId="0" fontId="18" fillId="0" borderId="0" xfId="50" applyFont="1" applyFill="1" applyBorder="1" applyAlignment="1">
      <alignment/>
      <protection/>
    </xf>
    <xf numFmtId="0" fontId="16" fillId="0" borderId="0" xfId="50" applyFont="1" applyFill="1" applyBorder="1">
      <alignment/>
      <protection/>
    </xf>
    <xf numFmtId="0" fontId="15" fillId="0" borderId="0" xfId="50" applyFont="1" applyFill="1" applyBorder="1" applyAlignment="1">
      <alignment horizontal="center"/>
      <protection/>
    </xf>
    <xf numFmtId="0" fontId="0" fillId="0" borderId="0" xfId="50" applyFill="1" applyBorder="1" applyAlignment="1">
      <alignment horizontal="center"/>
      <protection/>
    </xf>
    <xf numFmtId="0" fontId="7" fillId="0" borderId="15" xfId="50" applyFont="1" applyFill="1" applyBorder="1" applyAlignment="1">
      <alignment horizontal="center" vertical="center"/>
      <protection/>
    </xf>
    <xf numFmtId="0" fontId="7" fillId="0" borderId="16" xfId="50" applyFont="1" applyFill="1" applyBorder="1" applyAlignment="1">
      <alignment horizontal="center" vertical="center"/>
      <protection/>
    </xf>
    <xf numFmtId="0" fontId="16" fillId="0" borderId="17" xfId="50" applyFont="1" applyFill="1" applyBorder="1" applyAlignment="1">
      <alignment vertical="center"/>
      <protection/>
    </xf>
    <xf numFmtId="0" fontId="19" fillId="0" borderId="19" xfId="50" applyFont="1" applyFill="1" applyBorder="1" applyAlignment="1">
      <alignment horizontal="left"/>
      <protection/>
    </xf>
    <xf numFmtId="49" fontId="6" fillId="0" borderId="20" xfId="50" applyNumberFormat="1" applyFont="1" applyFill="1" applyBorder="1" applyAlignment="1" applyProtection="1">
      <alignment horizontal="center" wrapText="1"/>
      <protection locked="0"/>
    </xf>
    <xf numFmtId="0" fontId="19" fillId="0" borderId="13" xfId="50" applyFont="1" applyFill="1" applyBorder="1" applyAlignment="1">
      <alignment horizontal="left"/>
      <protection/>
    </xf>
    <xf numFmtId="0" fontId="19" fillId="0" borderId="21" xfId="50" applyFont="1" applyFill="1" applyBorder="1" applyAlignment="1">
      <alignment horizontal="justify" vertical="top"/>
      <protection/>
    </xf>
    <xf numFmtId="0" fontId="20" fillId="0" borderId="22" xfId="50" applyFont="1" applyFill="1" applyBorder="1" applyAlignment="1" applyProtection="1">
      <alignment horizontal="center" vertical="center" wrapText="1"/>
      <protection locked="0"/>
    </xf>
    <xf numFmtId="0" fontId="19" fillId="0" borderId="21" xfId="50" applyFont="1" applyFill="1" applyBorder="1" applyAlignment="1">
      <alignment vertical="top"/>
      <protection/>
    </xf>
    <xf numFmtId="0" fontId="19" fillId="0" borderId="21" xfId="50" applyFont="1" applyFill="1" applyBorder="1" applyAlignment="1">
      <alignment horizontal="left"/>
      <protection/>
    </xf>
    <xf numFmtId="0" fontId="2" fillId="0" borderId="22" xfId="50" applyFont="1" applyFill="1" applyBorder="1" applyAlignment="1" applyProtection="1">
      <alignment horizontal="center" vertical="center"/>
      <protection locked="0"/>
    </xf>
    <xf numFmtId="0" fontId="19" fillId="0" borderId="21" xfId="50" applyFont="1" applyFill="1" applyBorder="1" applyAlignment="1">
      <alignment horizontal="left" vertical="center"/>
      <protection/>
    </xf>
    <xf numFmtId="0" fontId="2" fillId="0" borderId="22" xfId="50" applyFont="1" applyFill="1" applyBorder="1" applyAlignment="1" applyProtection="1">
      <alignment horizontal="center" vertical="center" wrapText="1"/>
      <protection locked="0"/>
    </xf>
    <xf numFmtId="0" fontId="16" fillId="0" borderId="10" xfId="50" applyFont="1" applyFill="1" applyBorder="1">
      <alignment/>
      <protection/>
    </xf>
    <xf numFmtId="164" fontId="9" fillId="0" borderId="12" xfId="50" applyNumberFormat="1" applyFont="1" applyFill="1" applyBorder="1" applyAlignment="1" applyProtection="1">
      <alignment horizontal="right" vertical="center"/>
      <protection locked="0"/>
    </xf>
    <xf numFmtId="0" fontId="16" fillId="0" borderId="27" xfId="50" applyFont="1" applyFill="1" applyBorder="1">
      <alignment/>
      <protection/>
    </xf>
    <xf numFmtId="164" fontId="9" fillId="0" borderId="28" xfId="50" applyNumberFormat="1" applyFont="1" applyFill="1" applyBorder="1" applyAlignment="1" applyProtection="1">
      <alignment horizontal="right" vertical="center"/>
      <protection locked="0"/>
    </xf>
    <xf numFmtId="0" fontId="16" fillId="0" borderId="21" xfId="50" applyFont="1" applyBorder="1" applyAlignment="1" applyProtection="1">
      <alignment horizontal="left" wrapText="1"/>
      <protection hidden="1" locked="0"/>
    </xf>
    <xf numFmtId="165" fontId="2" fillId="0" borderId="19" xfId="50" applyNumberFormat="1" applyFont="1" applyFill="1" applyBorder="1" applyAlignment="1" applyProtection="1">
      <alignment horizontal="center"/>
      <protection locked="0"/>
    </xf>
    <xf numFmtId="168" fontId="2" fillId="0" borderId="24" xfId="50" applyNumberFormat="1" applyFont="1" applyFill="1" applyBorder="1" applyAlignment="1" applyProtection="1">
      <alignment/>
      <protection/>
    </xf>
    <xf numFmtId="3" fontId="2" fillId="0" borderId="28" xfId="50" applyNumberFormat="1" applyFont="1" applyFill="1" applyBorder="1" applyAlignment="1" applyProtection="1">
      <alignment shrinkToFit="1"/>
      <protection/>
    </xf>
    <xf numFmtId="3" fontId="2" fillId="0" borderId="0" xfId="50" applyNumberFormat="1" applyFont="1" applyFill="1" applyBorder="1" applyAlignment="1" applyProtection="1">
      <alignment/>
      <protection/>
    </xf>
    <xf numFmtId="165" fontId="2" fillId="0" borderId="22" xfId="50" applyNumberFormat="1" applyFont="1" applyFill="1" applyBorder="1" applyAlignment="1" applyProtection="1">
      <alignment horizontal="right"/>
      <protection locked="0"/>
    </xf>
    <xf numFmtId="0" fontId="11" fillId="0" borderId="22" xfId="0" applyFont="1" applyBorder="1" applyAlignment="1">
      <alignment horizontal="right" vertical="center"/>
    </xf>
    <xf numFmtId="0" fontId="11" fillId="0" borderId="22" xfId="0" applyFont="1" applyBorder="1" applyAlignment="1">
      <alignment horizontal="left" vertical="center"/>
    </xf>
    <xf numFmtId="0" fontId="2" fillId="0" borderId="22" xfId="50" applyFont="1" applyFill="1" applyBorder="1" applyAlignment="1" applyProtection="1">
      <alignment horizontal="right" vertical="center"/>
      <protection/>
    </xf>
    <xf numFmtId="0" fontId="2" fillId="0" borderId="22" xfId="50" applyFont="1" applyFill="1" applyBorder="1" applyAlignment="1" applyProtection="1">
      <alignment horizontal="left" vertical="center"/>
      <protection/>
    </xf>
    <xf numFmtId="165" fontId="6" fillId="0" borderId="30" xfId="50" applyNumberFormat="1" applyFont="1" applyBorder="1" applyProtection="1">
      <alignment/>
      <protection hidden="1"/>
    </xf>
    <xf numFmtId="0" fontId="2" fillId="0" borderId="22" xfId="50" applyFont="1" applyFill="1" applyBorder="1" applyAlignment="1" applyProtection="1">
      <alignment horizontal="center" vertical="center"/>
      <protection/>
    </xf>
    <xf numFmtId="165" fontId="2" fillId="0" borderId="18" xfId="50" applyNumberFormat="1" applyFont="1" applyFill="1" applyBorder="1" applyAlignment="1" applyProtection="1">
      <alignment horizontal="right" vertical="center"/>
      <protection/>
    </xf>
    <xf numFmtId="165" fontId="2" fillId="0" borderId="25" xfId="50" applyNumberFormat="1" applyFont="1" applyFill="1" applyBorder="1" applyAlignment="1" applyProtection="1">
      <alignment horizontal="right" vertical="center" shrinkToFit="1"/>
      <protection/>
    </xf>
    <xf numFmtId="165" fontId="2" fillId="0" borderId="13" xfId="50" applyNumberFormat="1" applyFont="1" applyBorder="1" applyAlignment="1" applyProtection="1">
      <alignment/>
      <protection locked="0"/>
    </xf>
    <xf numFmtId="3" fontId="2" fillId="0" borderId="18" xfId="50" applyNumberFormat="1" applyFont="1" applyFill="1" applyBorder="1" applyAlignment="1" applyProtection="1">
      <alignment horizontal="right" vertical="center"/>
      <protection/>
    </xf>
    <xf numFmtId="0" fontId="2" fillId="0" borderId="24" xfId="50" applyFont="1" applyFill="1" applyBorder="1" applyAlignment="1" applyProtection="1">
      <alignment horizontal="center" vertical="center"/>
      <protection/>
    </xf>
    <xf numFmtId="0" fontId="2" fillId="0" borderId="13" xfId="50" applyFont="1" applyBorder="1" applyAlignment="1" applyProtection="1">
      <alignment horizontal="left" wrapText="1"/>
      <protection hidden="1" locked="0"/>
    </xf>
    <xf numFmtId="165" fontId="2" fillId="0" borderId="28" xfId="50" applyNumberFormat="1" applyFont="1" applyFill="1" applyBorder="1" applyAlignment="1" applyProtection="1">
      <alignment horizontal="right" vertical="center" shrinkToFit="1"/>
      <protection/>
    </xf>
    <xf numFmtId="165" fontId="2" fillId="0" borderId="27" xfId="50" applyNumberFormat="1" applyFont="1" applyBorder="1" applyAlignment="1" applyProtection="1">
      <alignment/>
      <protection locked="0"/>
    </xf>
    <xf numFmtId="165" fontId="2" fillId="0" borderId="10" xfId="50" applyNumberFormat="1" applyFont="1" applyBorder="1" applyAlignment="1" applyProtection="1">
      <alignment/>
      <protection locked="0"/>
    </xf>
    <xf numFmtId="0" fontId="22" fillId="0" borderId="44" xfId="0" applyFont="1" applyBorder="1" applyAlignment="1" applyProtection="1">
      <alignment wrapText="1"/>
      <protection/>
    </xf>
    <xf numFmtId="0" fontId="13" fillId="0" borderId="30" xfId="50" applyFont="1" applyFill="1" applyBorder="1" applyAlignment="1" applyProtection="1">
      <alignment horizontal="right" vertical="center"/>
      <protection locked="0"/>
    </xf>
    <xf numFmtId="165" fontId="2" fillId="0" borderId="20" xfId="50" applyNumberFormat="1" applyFont="1" applyFill="1" applyBorder="1" applyAlignment="1" applyProtection="1">
      <alignment horizontal="right" vertical="center"/>
      <protection/>
    </xf>
    <xf numFmtId="165" fontId="2" fillId="0" borderId="20" xfId="50" applyNumberFormat="1" applyFont="1" applyFill="1" applyBorder="1" applyAlignment="1" applyProtection="1">
      <alignment horizontal="right" vertical="center" shrinkToFit="1"/>
      <protection/>
    </xf>
    <xf numFmtId="0" fontId="8" fillId="33" borderId="18" xfId="50" applyFont="1" applyFill="1" applyBorder="1" applyAlignment="1" applyProtection="1">
      <alignment horizontal="right" vertical="center"/>
      <protection locked="0"/>
    </xf>
    <xf numFmtId="0" fontId="16" fillId="33" borderId="21" xfId="50" applyFont="1" applyFill="1" applyBorder="1" applyAlignment="1" applyProtection="1">
      <alignment horizontal="left" wrapText="1"/>
      <protection hidden="1" locked="0"/>
    </xf>
    <xf numFmtId="165" fontId="2" fillId="33" borderId="22" xfId="50" applyNumberFormat="1" applyFont="1" applyFill="1" applyBorder="1" applyProtection="1">
      <alignment/>
      <protection hidden="1"/>
    </xf>
    <xf numFmtId="165" fontId="2" fillId="33" borderId="22" xfId="50" applyNumberFormat="1" applyFont="1" applyFill="1" applyBorder="1" applyProtection="1">
      <alignment/>
      <protection locked="0"/>
    </xf>
    <xf numFmtId="165" fontId="2" fillId="33" borderId="22" xfId="50" applyNumberFormat="1" applyFont="1" applyFill="1" applyBorder="1" applyAlignment="1" applyProtection="1">
      <alignment/>
      <protection locked="0"/>
    </xf>
    <xf numFmtId="0" fontId="2" fillId="33" borderId="0" xfId="50" applyFont="1" applyFill="1">
      <alignment/>
      <protection/>
    </xf>
    <xf numFmtId="0" fontId="8" fillId="33" borderId="20" xfId="50" applyFont="1" applyFill="1" applyBorder="1" applyAlignment="1" applyProtection="1">
      <alignment horizontal="right" vertical="center"/>
      <protection locked="0"/>
    </xf>
    <xf numFmtId="0" fontId="16" fillId="33" borderId="24" xfId="50" applyFont="1" applyFill="1" applyBorder="1" applyAlignment="1" applyProtection="1">
      <alignment horizontal="left" wrapText="1"/>
      <protection hidden="1" locked="0"/>
    </xf>
    <xf numFmtId="165" fontId="2" fillId="33" borderId="24" xfId="50" applyNumberFormat="1" applyFont="1" applyFill="1" applyBorder="1" applyProtection="1">
      <alignment/>
      <protection locked="0"/>
    </xf>
    <xf numFmtId="165" fontId="2" fillId="33" borderId="24" xfId="50" applyNumberFormat="1" applyFont="1" applyFill="1" applyBorder="1" applyAlignment="1" applyProtection="1">
      <alignment/>
      <protection locked="0"/>
    </xf>
    <xf numFmtId="165" fontId="2" fillId="33" borderId="24" xfId="50" applyNumberFormat="1" applyFont="1" applyFill="1" applyBorder="1" applyProtection="1">
      <alignment/>
      <protection hidden="1"/>
    </xf>
    <xf numFmtId="165" fontId="2" fillId="33" borderId="31" xfId="50" applyNumberFormat="1" applyFont="1" applyFill="1" applyBorder="1" applyAlignment="1" applyProtection="1">
      <alignment horizontal="right"/>
      <protection hidden="1"/>
    </xf>
    <xf numFmtId="0" fontId="10" fillId="33" borderId="27" xfId="50" applyFont="1" applyFill="1" applyBorder="1" applyAlignment="1" applyProtection="1">
      <alignment horizontal="center" vertical="center" textRotation="90"/>
      <protection/>
    </xf>
    <xf numFmtId="0" fontId="5" fillId="33" borderId="0" xfId="50" applyFont="1" applyFill="1" applyBorder="1" applyAlignment="1" applyProtection="1">
      <alignment horizontal="center" vertical="center" textRotation="90" wrapText="1"/>
      <protection/>
    </xf>
    <xf numFmtId="0" fontId="6" fillId="33" borderId="0" xfId="50" applyFont="1" applyFill="1" applyBorder="1" applyAlignment="1" applyProtection="1">
      <alignment horizontal="right" vertical="center"/>
      <protection/>
    </xf>
    <xf numFmtId="0" fontId="6" fillId="33" borderId="28" xfId="50" applyFont="1" applyFill="1" applyBorder="1" applyAlignment="1" applyProtection="1">
      <alignment horizontal="right" vertical="center"/>
      <protection/>
    </xf>
    <xf numFmtId="165" fontId="2" fillId="33" borderId="20" xfId="50" applyNumberFormat="1" applyFont="1" applyFill="1" applyBorder="1" applyProtection="1">
      <alignment/>
      <protection hidden="1"/>
    </xf>
    <xf numFmtId="165" fontId="2" fillId="33" borderId="28" xfId="50" applyNumberFormat="1" applyFont="1" applyFill="1" applyBorder="1" applyProtection="1">
      <alignment/>
      <protection hidden="1"/>
    </xf>
    <xf numFmtId="165" fontId="2" fillId="33" borderId="27" xfId="50" applyNumberFormat="1" applyFont="1" applyFill="1" applyBorder="1" applyAlignment="1" applyProtection="1">
      <alignment horizontal="right"/>
      <protection hidden="1"/>
    </xf>
    <xf numFmtId="165" fontId="2" fillId="33" borderId="0" xfId="50" applyNumberFormat="1" applyFont="1" applyFill="1" applyBorder="1" applyProtection="1">
      <alignment/>
      <protection hidden="1"/>
    </xf>
    <xf numFmtId="0" fontId="16" fillId="33" borderId="10" xfId="50" applyFont="1" applyFill="1" applyBorder="1" applyAlignment="1" applyProtection="1">
      <alignment horizontal="left" wrapText="1"/>
      <protection hidden="1" locked="0"/>
    </xf>
    <xf numFmtId="165" fontId="2" fillId="33" borderId="24" xfId="50" applyNumberFormat="1" applyFont="1" applyFill="1" applyBorder="1" applyAlignment="1" applyProtection="1">
      <alignment horizontal="right"/>
      <protection locked="0"/>
    </xf>
    <xf numFmtId="0" fontId="8" fillId="33" borderId="24" xfId="50" applyFont="1" applyFill="1" applyBorder="1" applyAlignment="1" applyProtection="1">
      <alignment horizontal="right" vertical="center"/>
      <protection locked="0"/>
    </xf>
    <xf numFmtId="0" fontId="6" fillId="0" borderId="12" xfId="50" applyFont="1" applyFill="1" applyBorder="1" applyAlignment="1" applyProtection="1">
      <alignment horizontal="right" vertical="center" shrinkToFit="1"/>
      <protection/>
    </xf>
    <xf numFmtId="3" fontId="6" fillId="0" borderId="0" xfId="50" applyNumberFormat="1" applyFont="1" applyFill="1" applyBorder="1" applyAlignment="1" applyProtection="1">
      <alignment horizontal="right" vertical="center"/>
      <protection/>
    </xf>
    <xf numFmtId="3" fontId="2" fillId="0" borderId="32" xfId="50" applyNumberFormat="1" applyFont="1" applyBorder="1">
      <alignment/>
      <protection/>
    </xf>
    <xf numFmtId="0" fontId="0" fillId="0" borderId="44" xfId="0" applyFont="1" applyBorder="1" applyAlignment="1" applyProtection="1">
      <alignment wrapText="1"/>
      <protection/>
    </xf>
    <xf numFmtId="0" fontId="6" fillId="0" borderId="10" xfId="50" applyFont="1" applyFill="1" applyBorder="1" applyAlignment="1" applyProtection="1">
      <alignment horizontal="left" vertical="center" wrapText="1"/>
      <protection/>
    </xf>
    <xf numFmtId="0" fontId="11" fillId="0" borderId="24" xfId="50" applyFont="1" applyBorder="1" applyAlignment="1" applyProtection="1">
      <alignment horizontal="left"/>
      <protection hidden="1" locked="0"/>
    </xf>
    <xf numFmtId="165" fontId="2" fillId="0" borderId="40" xfId="50" applyNumberFormat="1" applyFont="1" applyBorder="1" applyProtection="1">
      <alignment/>
      <protection hidden="1"/>
    </xf>
    <xf numFmtId="165" fontId="2" fillId="0" borderId="37" xfId="50" applyNumberFormat="1" applyFont="1" applyFill="1" applyBorder="1" applyAlignment="1" applyProtection="1">
      <alignment horizontal="right"/>
      <protection hidden="1"/>
    </xf>
    <xf numFmtId="0" fontId="6" fillId="0" borderId="20" xfId="50" applyFont="1" applyFill="1" applyBorder="1" applyAlignment="1" applyProtection="1">
      <alignment horizontal="right" vertical="center"/>
      <protection/>
    </xf>
    <xf numFmtId="0" fontId="6" fillId="0" borderId="22" xfId="50" applyFont="1" applyFill="1" applyBorder="1" applyAlignment="1" applyProtection="1">
      <alignment horizontal="left" vertical="center" wrapText="1"/>
      <protection/>
    </xf>
    <xf numFmtId="165" fontId="2" fillId="0" borderId="45" xfId="50" applyNumberFormat="1" applyFont="1" applyBorder="1" applyProtection="1">
      <alignment/>
      <protection hidden="1"/>
    </xf>
    <xf numFmtId="3" fontId="2" fillId="0" borderId="24" xfId="50" applyNumberFormat="1" applyFont="1" applyFill="1" applyBorder="1" applyAlignment="1" applyProtection="1">
      <alignment horizontal="right" vertical="center"/>
      <protection/>
    </xf>
    <xf numFmtId="0" fontId="6" fillId="0" borderId="46" xfId="50" applyFont="1" applyFill="1" applyBorder="1" applyAlignment="1" applyProtection="1">
      <alignment horizontal="center" vertical="center"/>
      <protection/>
    </xf>
    <xf numFmtId="0" fontId="2" fillId="0" borderId="47" xfId="50" applyFont="1" applyFill="1" applyBorder="1" applyAlignment="1" applyProtection="1">
      <alignment horizontal="center" vertical="center"/>
      <protection/>
    </xf>
    <xf numFmtId="0" fontId="2" fillId="0" borderId="18" xfId="50" applyFont="1" applyFill="1" applyBorder="1" applyAlignment="1" applyProtection="1">
      <alignment horizontal="right" vertical="center"/>
      <protection/>
    </xf>
    <xf numFmtId="0" fontId="6" fillId="0" borderId="48" xfId="50" applyFont="1" applyFill="1" applyBorder="1" applyAlignment="1" applyProtection="1">
      <alignment horizontal="right" vertical="center"/>
      <protection/>
    </xf>
    <xf numFmtId="0" fontId="6" fillId="0" borderId="49" xfId="50" applyFont="1" applyFill="1" applyBorder="1" applyAlignment="1" applyProtection="1">
      <alignment horizontal="right" vertical="center"/>
      <protection/>
    </xf>
    <xf numFmtId="0" fontId="6" fillId="0" borderId="50" xfId="50" applyFont="1" applyFill="1" applyBorder="1" applyAlignment="1" applyProtection="1">
      <alignment horizontal="right" vertical="center"/>
      <protection/>
    </xf>
    <xf numFmtId="0" fontId="6" fillId="0" borderId="11" xfId="50" applyFont="1" applyFill="1" applyBorder="1" applyAlignment="1" applyProtection="1">
      <alignment horizontal="center" vertical="center" shrinkToFit="1"/>
      <protection/>
    </xf>
    <xf numFmtId="3" fontId="2" fillId="0" borderId="11" xfId="50" applyNumberFormat="1" applyFont="1" applyFill="1" applyBorder="1" applyAlignment="1" applyProtection="1">
      <alignment horizontal="right" vertical="center" shrinkToFit="1"/>
      <protection/>
    </xf>
    <xf numFmtId="165" fontId="2" fillId="0" borderId="32" xfId="50" applyNumberFormat="1" applyFont="1" applyBorder="1" applyAlignment="1" applyProtection="1">
      <alignment horizontal="right"/>
      <protection locked="0"/>
    </xf>
    <xf numFmtId="165" fontId="2" fillId="0" borderId="25" xfId="50" applyNumberFormat="1" applyFont="1" applyBorder="1" applyAlignment="1" applyProtection="1">
      <alignment horizontal="right"/>
      <protection locked="0"/>
    </xf>
    <xf numFmtId="0" fontId="6" fillId="0" borderId="44" xfId="50" applyFont="1" applyFill="1" applyBorder="1" applyAlignment="1" applyProtection="1">
      <alignment horizontal="center" vertical="center"/>
      <protection/>
    </xf>
    <xf numFmtId="165" fontId="6" fillId="0" borderId="44" xfId="50" applyNumberFormat="1" applyFont="1" applyFill="1" applyBorder="1" applyAlignment="1" applyProtection="1">
      <alignment horizontal="right" vertical="center"/>
      <protection/>
    </xf>
    <xf numFmtId="0" fontId="6" fillId="0" borderId="12" xfId="50" applyFont="1" applyFill="1" applyBorder="1" applyAlignment="1" applyProtection="1">
      <alignment horizontal="center" vertical="center"/>
      <protection/>
    </xf>
    <xf numFmtId="0" fontId="2" fillId="0" borderId="22" xfId="50" applyFont="1" applyFill="1" applyBorder="1" applyAlignment="1" applyProtection="1">
      <alignment horizontal="left" wrapText="1"/>
      <protection locked="0"/>
    </xf>
    <xf numFmtId="165" fontId="59" fillId="0" borderId="22" xfId="50" applyNumberFormat="1" applyFont="1" applyBorder="1" applyProtection="1">
      <alignment/>
      <protection locked="0"/>
    </xf>
    <xf numFmtId="165" fontId="59" fillId="0" borderId="15" xfId="50" applyNumberFormat="1" applyFont="1" applyBorder="1" applyProtection="1">
      <alignment/>
      <protection locked="0"/>
    </xf>
    <xf numFmtId="165" fontId="59" fillId="0" borderId="30" xfId="50" applyNumberFormat="1" applyFont="1" applyBorder="1" applyAlignment="1" applyProtection="1">
      <alignment horizontal="right"/>
      <protection locked="0"/>
    </xf>
    <xf numFmtId="165" fontId="59" fillId="0" borderId="24" xfId="50" applyNumberFormat="1" applyFont="1" applyBorder="1" applyProtection="1">
      <alignment/>
      <protection locked="0"/>
    </xf>
    <xf numFmtId="165" fontId="59" fillId="0" borderId="20" xfId="50" applyNumberFormat="1" applyFont="1" applyBorder="1" applyProtection="1">
      <alignment/>
      <protection locked="0"/>
    </xf>
    <xf numFmtId="0" fontId="60" fillId="0" borderId="33" xfId="50" applyFont="1" applyFill="1" applyBorder="1" applyAlignment="1" applyProtection="1">
      <alignment horizontal="center" vertical="center"/>
      <protection/>
    </xf>
    <xf numFmtId="165" fontId="59" fillId="0" borderId="20" xfId="50" applyNumberFormat="1" applyFont="1" applyBorder="1" applyProtection="1">
      <alignment/>
      <protection hidden="1"/>
    </xf>
    <xf numFmtId="165" fontId="59" fillId="0" borderId="22" xfId="50" applyNumberFormat="1" applyFont="1" applyBorder="1" applyAlignment="1" applyProtection="1">
      <alignment/>
      <protection locked="0"/>
    </xf>
    <xf numFmtId="0" fontId="59" fillId="0" borderId="0" xfId="50" applyFont="1">
      <alignment/>
      <protection/>
    </xf>
    <xf numFmtId="165" fontId="59" fillId="0" borderId="25" xfId="50" applyNumberFormat="1" applyFont="1" applyBorder="1" applyProtection="1">
      <alignment/>
      <protection locked="0"/>
    </xf>
    <xf numFmtId="165" fontId="59" fillId="0" borderId="18" xfId="50" applyNumberFormat="1" applyFont="1" applyBorder="1" applyProtection="1">
      <alignment/>
      <protection locked="0"/>
    </xf>
    <xf numFmtId="0" fontId="2" fillId="0" borderId="10" xfId="50" applyFont="1" applyFill="1" applyBorder="1" applyAlignment="1" applyProtection="1">
      <alignment horizontal="right" vertical="center"/>
      <protection/>
    </xf>
    <xf numFmtId="165" fontId="2" fillId="0" borderId="44" xfId="50" applyNumberFormat="1" applyFont="1" applyFill="1" applyBorder="1" applyAlignment="1" applyProtection="1">
      <alignment horizontal="right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26" xfId="50" applyFont="1" applyFill="1" applyBorder="1" applyAlignment="1" applyProtection="1">
      <alignment horizontal="center" vertical="center" shrinkToFit="1"/>
      <protection/>
    </xf>
    <xf numFmtId="0" fontId="6" fillId="0" borderId="17" xfId="50" applyFont="1" applyFill="1" applyBorder="1" applyAlignment="1" applyProtection="1">
      <alignment horizontal="right" vertical="center"/>
      <protection/>
    </xf>
    <xf numFmtId="165" fontId="6" fillId="0" borderId="12" xfId="50" applyNumberFormat="1" applyFont="1" applyFill="1" applyBorder="1" applyAlignment="1" applyProtection="1">
      <alignment horizontal="right" vertical="center"/>
      <protection/>
    </xf>
    <xf numFmtId="165" fontId="2" fillId="0" borderId="12" xfId="50" applyNumberFormat="1" applyFont="1" applyFill="1" applyBorder="1" applyAlignment="1" applyProtection="1">
      <alignment horizontal="right" vertical="center"/>
      <protection/>
    </xf>
    <xf numFmtId="0" fontId="2" fillId="0" borderId="44" xfId="50" applyFont="1" applyFill="1" applyBorder="1" applyAlignment="1" applyProtection="1">
      <alignment horizontal="left" vertical="center"/>
      <protection/>
    </xf>
    <xf numFmtId="3" fontId="59" fillId="0" borderId="33" xfId="50" applyNumberFormat="1" applyFont="1" applyBorder="1">
      <alignment/>
      <protection/>
    </xf>
    <xf numFmtId="165" fontId="59" fillId="0" borderId="13" xfId="50" applyNumberFormat="1" applyFont="1" applyFill="1" applyBorder="1" applyAlignment="1" applyProtection="1">
      <alignment horizontal="right"/>
      <protection locked="0"/>
    </xf>
    <xf numFmtId="165" fontId="59" fillId="0" borderId="10" xfId="50" applyNumberFormat="1" applyFont="1" applyFill="1" applyBorder="1" applyAlignment="1" applyProtection="1">
      <alignment horizontal="right"/>
      <protection locked="0"/>
    </xf>
    <xf numFmtId="0" fontId="60" fillId="0" borderId="10" xfId="50" applyFont="1" applyFill="1" applyBorder="1" applyAlignment="1" applyProtection="1">
      <alignment horizontal="right" vertical="center"/>
      <protection/>
    </xf>
    <xf numFmtId="0" fontId="2" fillId="0" borderId="17" xfId="50" applyFont="1" applyBorder="1" applyAlignment="1" applyProtection="1">
      <alignment horizontal="left" wrapText="1"/>
      <protection hidden="1" locked="0"/>
    </xf>
    <xf numFmtId="165" fontId="2" fillId="0" borderId="26" xfId="50" applyNumberFormat="1" applyFont="1" applyFill="1" applyBorder="1" applyAlignment="1" applyProtection="1">
      <alignment horizontal="right" vertical="center" shrinkToFit="1"/>
      <protection/>
    </xf>
    <xf numFmtId="165" fontId="2" fillId="0" borderId="32" xfId="50" applyNumberFormat="1" applyFont="1" applyFill="1" applyBorder="1" applyAlignment="1" applyProtection="1">
      <alignment horizontal="right" vertical="center"/>
      <protection/>
    </xf>
    <xf numFmtId="165" fontId="2" fillId="0" borderId="44" xfId="50" applyNumberFormat="1" applyFont="1" applyFill="1" applyBorder="1" applyAlignment="1" applyProtection="1">
      <alignment horizontal="right" vertical="center"/>
      <protection/>
    </xf>
    <xf numFmtId="0" fontId="6" fillId="0" borderId="44" xfId="50" applyFont="1" applyFill="1" applyBorder="1" applyAlignment="1" applyProtection="1">
      <alignment horizontal="right" vertical="center"/>
      <protection/>
    </xf>
    <xf numFmtId="165" fontId="2" fillId="0" borderId="11" xfId="50" applyNumberFormat="1" applyFont="1" applyFill="1" applyBorder="1" applyAlignment="1" applyProtection="1">
      <alignment horizontal="right" vertical="center" shrinkToFit="1"/>
      <protection/>
    </xf>
    <xf numFmtId="165" fontId="2" fillId="33" borderId="35" xfId="50" applyNumberFormat="1" applyFont="1" applyFill="1" applyBorder="1" applyAlignment="1" applyProtection="1">
      <alignment horizontal="right"/>
      <protection hidden="1"/>
    </xf>
    <xf numFmtId="0" fontId="16" fillId="33" borderId="24" xfId="50" applyFont="1" applyFill="1" applyBorder="1" applyAlignment="1">
      <alignment wrapText="1"/>
      <protection/>
    </xf>
    <xf numFmtId="0" fontId="8" fillId="33" borderId="44" xfId="50" applyFont="1" applyFill="1" applyBorder="1" applyAlignment="1" applyProtection="1">
      <alignment horizontal="right" vertical="center"/>
      <protection locked="0"/>
    </xf>
    <xf numFmtId="0" fontId="16" fillId="33" borderId="44" xfId="50" applyFont="1" applyFill="1" applyBorder="1" applyAlignment="1">
      <alignment wrapText="1"/>
      <protection/>
    </xf>
    <xf numFmtId="165" fontId="2" fillId="33" borderId="44" xfId="50" applyNumberFormat="1" applyFont="1" applyFill="1" applyBorder="1" applyProtection="1">
      <alignment/>
      <protection hidden="1"/>
    </xf>
    <xf numFmtId="165" fontId="2" fillId="33" borderId="44" xfId="50" applyNumberFormat="1" applyFont="1" applyFill="1" applyBorder="1" applyProtection="1">
      <alignment/>
      <protection locked="0"/>
    </xf>
    <xf numFmtId="165" fontId="2" fillId="33" borderId="44" xfId="50" applyNumberFormat="1" applyFont="1" applyFill="1" applyBorder="1" applyAlignment="1" applyProtection="1">
      <alignment/>
      <protection locked="0"/>
    </xf>
    <xf numFmtId="3" fontId="2" fillId="0" borderId="22" xfId="50" applyNumberFormat="1" applyFont="1" applyBorder="1" applyAlignment="1" applyProtection="1">
      <alignment horizontal="right"/>
      <protection locked="0"/>
    </xf>
    <xf numFmtId="3" fontId="2" fillId="0" borderId="30" xfId="50" applyNumberFormat="1" applyFont="1" applyBorder="1" applyAlignment="1" applyProtection="1">
      <alignment horizontal="right"/>
      <protection hidden="1"/>
    </xf>
    <xf numFmtId="165" fontId="11" fillId="0" borderId="22" xfId="50" applyNumberFormat="1" applyFont="1" applyBorder="1" applyAlignment="1">
      <alignment horizontal="right" vertical="center"/>
      <protection/>
    </xf>
    <xf numFmtId="3" fontId="6" fillId="0" borderId="11" xfId="50" applyNumberFormat="1" applyFont="1" applyFill="1" applyBorder="1" applyAlignment="1" applyProtection="1">
      <alignment horizontal="right" vertical="center" shrinkToFit="1"/>
      <protection/>
    </xf>
    <xf numFmtId="0" fontId="6" fillId="0" borderId="51" xfId="50" applyFont="1" applyFill="1" applyBorder="1" applyAlignment="1" applyProtection="1">
      <alignment horizontal="center" vertical="center"/>
      <protection/>
    </xf>
    <xf numFmtId="0" fontId="6" fillId="0" borderId="52" xfId="50" applyFont="1" applyFill="1" applyBorder="1" applyAlignment="1" applyProtection="1">
      <alignment horizontal="center" vertical="center"/>
      <protection/>
    </xf>
    <xf numFmtId="0" fontId="6" fillId="0" borderId="44" xfId="50" applyFont="1" applyFill="1" applyBorder="1" applyAlignment="1" applyProtection="1">
      <alignment horizontal="left" vertical="center" wrapText="1"/>
      <protection/>
    </xf>
    <xf numFmtId="0" fontId="6" fillId="0" borderId="44" xfId="50" applyFont="1" applyFill="1" applyBorder="1" applyAlignment="1" applyProtection="1">
      <alignment horizontal="left" vertical="center"/>
      <protection/>
    </xf>
    <xf numFmtId="0" fontId="6" fillId="0" borderId="44" xfId="50" applyFont="1" applyFill="1" applyBorder="1" applyAlignment="1" applyProtection="1">
      <alignment horizontal="left" vertical="center"/>
      <protection/>
    </xf>
    <xf numFmtId="3" fontId="6" fillId="0" borderId="12" xfId="50" applyNumberFormat="1" applyFont="1" applyFill="1" applyBorder="1" applyAlignment="1" applyProtection="1">
      <alignment horizontal="right" vertical="center"/>
      <protection/>
    </xf>
    <xf numFmtId="3" fontId="2" fillId="0" borderId="12" xfId="50" applyNumberFormat="1" applyFont="1" applyFill="1" applyBorder="1" applyAlignment="1" applyProtection="1">
      <alignment horizontal="right" vertical="center"/>
      <protection/>
    </xf>
    <xf numFmtId="0" fontId="2" fillId="0" borderId="44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2" fillId="0" borderId="20" xfId="50" applyFont="1" applyBorder="1" applyAlignment="1" applyProtection="1">
      <alignment horizontal="left" wrapText="1"/>
      <protection hidden="1" locked="0"/>
    </xf>
    <xf numFmtId="165" fontId="2" fillId="0" borderId="18" xfId="50" applyNumberFormat="1" applyFont="1" applyFill="1" applyBorder="1" applyAlignment="1" applyProtection="1">
      <alignment horizontal="right" vertical="center" shrinkToFit="1"/>
      <protection/>
    </xf>
    <xf numFmtId="0" fontId="6" fillId="0" borderId="44" xfId="50" applyFont="1" applyFill="1" applyBorder="1" applyAlignment="1" applyProtection="1">
      <alignment horizontal="center" vertical="center" shrinkToFit="1"/>
      <protection/>
    </xf>
    <xf numFmtId="0" fontId="2" fillId="0" borderId="44" xfId="50" applyFont="1" applyBorder="1">
      <alignment/>
      <protection/>
    </xf>
    <xf numFmtId="3" fontId="6" fillId="0" borderId="44" xfId="50" applyNumberFormat="1" applyFont="1" applyFill="1" applyBorder="1" applyAlignment="1" applyProtection="1">
      <alignment horizontal="right" vertical="center"/>
      <protection/>
    </xf>
    <xf numFmtId="3" fontId="2" fillId="0" borderId="44" xfId="50" applyNumberFormat="1" applyFont="1" applyFill="1" applyBorder="1" applyAlignment="1" applyProtection="1">
      <alignment horizontal="right" vertical="center" shrinkToFit="1"/>
      <protection/>
    </xf>
    <xf numFmtId="3" fontId="2" fillId="0" borderId="44" xfId="50" applyNumberFormat="1" applyFont="1" applyFill="1" applyBorder="1" applyAlignment="1" applyProtection="1">
      <alignment horizontal="right" vertical="center"/>
      <protection/>
    </xf>
    <xf numFmtId="0" fontId="12" fillId="0" borderId="44" xfId="50" applyFont="1" applyFill="1" applyBorder="1" applyAlignment="1" applyProtection="1">
      <alignment horizontal="right" vertical="center"/>
      <protection locked="0"/>
    </xf>
    <xf numFmtId="0" fontId="6" fillId="0" borderId="44" xfId="50" applyFont="1" applyBorder="1" applyAlignment="1" applyProtection="1">
      <alignment horizontal="left" wrapText="1"/>
      <protection hidden="1" locked="0"/>
    </xf>
    <xf numFmtId="165" fontId="6" fillId="0" borderId="44" xfId="50" applyNumberFormat="1" applyFont="1" applyFill="1" applyBorder="1" applyAlignment="1" applyProtection="1">
      <alignment horizontal="right" vertical="center" shrinkToFit="1"/>
      <protection/>
    </xf>
    <xf numFmtId="165" fontId="6" fillId="0" borderId="44" xfId="50" applyNumberFormat="1" applyFont="1" applyBorder="1" applyAlignment="1" applyProtection="1">
      <alignment/>
      <protection locked="0"/>
    </xf>
    <xf numFmtId="0" fontId="6" fillId="0" borderId="44" xfId="50" applyFont="1" applyBorder="1">
      <alignment/>
      <protection/>
    </xf>
    <xf numFmtId="0" fontId="6" fillId="0" borderId="53" xfId="50" applyFont="1" applyFill="1" applyBorder="1" applyAlignment="1" applyProtection="1">
      <alignment horizontal="right" vertical="center"/>
      <protection/>
    </xf>
    <xf numFmtId="0" fontId="2" fillId="0" borderId="44" xfId="50" applyFont="1" applyFill="1" applyBorder="1" applyAlignment="1" applyProtection="1">
      <alignment horizontal="left" vertical="center" wrapText="1"/>
      <protection/>
    </xf>
    <xf numFmtId="165" fontId="2" fillId="0" borderId="35" xfId="50" applyNumberFormat="1" applyFont="1" applyFill="1" applyBorder="1" applyAlignment="1" applyProtection="1">
      <alignment horizontal="right"/>
      <protection hidden="1"/>
    </xf>
    <xf numFmtId="3" fontId="6" fillId="0" borderId="11" xfId="50" applyNumberFormat="1" applyFont="1" applyFill="1" applyBorder="1" applyAlignment="1" applyProtection="1">
      <alignment horizontal="right" vertical="center"/>
      <protection/>
    </xf>
    <xf numFmtId="3" fontId="2" fillId="0" borderId="53" xfId="50" applyNumberFormat="1" applyFont="1" applyFill="1" applyBorder="1" applyAlignment="1" applyProtection="1">
      <alignment horizontal="right" vertical="center"/>
      <protection/>
    </xf>
    <xf numFmtId="165" fontId="2" fillId="0" borderId="41" xfId="50" applyNumberFormat="1" applyFont="1" applyBorder="1" applyProtection="1">
      <alignment/>
      <protection hidden="1"/>
    </xf>
    <xf numFmtId="165" fontId="2" fillId="0" borderId="44" xfId="50" applyNumberFormat="1" applyFont="1" applyFill="1" applyBorder="1" applyAlignment="1" applyProtection="1">
      <alignment horizontal="right"/>
      <protection hidden="1"/>
    </xf>
    <xf numFmtId="165" fontId="2" fillId="0" borderId="54" xfId="50" applyNumberFormat="1" applyFont="1" applyFill="1" applyBorder="1" applyAlignment="1" applyProtection="1">
      <alignment horizontal="right"/>
      <protection locked="0"/>
    </xf>
    <xf numFmtId="165" fontId="2" fillId="0" borderId="45" xfId="50" applyNumberFormat="1" applyFont="1" applyBorder="1" applyAlignment="1" applyProtection="1">
      <alignment horizontal="right"/>
      <protection locked="0"/>
    </xf>
    <xf numFmtId="165" fontId="6" fillId="0" borderId="53" xfId="50" applyNumberFormat="1" applyFont="1" applyFill="1" applyBorder="1" applyAlignment="1" applyProtection="1">
      <alignment horizontal="right" vertical="center"/>
      <protection/>
    </xf>
    <xf numFmtId="165" fontId="2" fillId="0" borderId="14" xfId="50" applyNumberFormat="1" applyFont="1" applyBorder="1" applyAlignment="1" applyProtection="1">
      <alignment horizontal="right"/>
      <protection locked="0"/>
    </xf>
    <xf numFmtId="0" fontId="6" fillId="0" borderId="48" xfId="50" applyFont="1" applyFill="1" applyBorder="1" applyAlignment="1" applyProtection="1">
      <alignment horizontal="center" vertical="center"/>
      <protection/>
    </xf>
    <xf numFmtId="165" fontId="2" fillId="0" borderId="55" xfId="50" applyNumberFormat="1" applyFont="1" applyBorder="1" applyProtection="1">
      <alignment/>
      <protection hidden="1"/>
    </xf>
    <xf numFmtId="165" fontId="2" fillId="0" borderId="56" xfId="50" applyNumberFormat="1" applyFont="1" applyBorder="1" applyProtection="1">
      <alignment/>
      <protection locked="0"/>
    </xf>
    <xf numFmtId="165" fontId="2" fillId="0" borderId="56" xfId="50" applyNumberFormat="1" applyFont="1" applyBorder="1" applyAlignment="1" applyProtection="1">
      <alignment/>
      <protection locked="0"/>
    </xf>
    <xf numFmtId="0" fontId="6" fillId="0" borderId="28" xfId="50" applyFont="1" applyFill="1" applyBorder="1" applyAlignment="1" applyProtection="1">
      <alignment horizontal="center" vertical="center"/>
      <protection/>
    </xf>
    <xf numFmtId="164" fontId="59" fillId="0" borderId="0" xfId="50" applyNumberFormat="1" applyFont="1" applyProtection="1">
      <alignment/>
      <protection locked="0"/>
    </xf>
    <xf numFmtId="3" fontId="2" fillId="0" borderId="20" xfId="50" applyNumberFormat="1" applyFont="1" applyFill="1" applyBorder="1" applyAlignment="1" applyProtection="1">
      <alignment horizontal="right" vertical="center"/>
      <protection/>
    </xf>
    <xf numFmtId="3" fontId="2" fillId="0" borderId="20" xfId="50" applyNumberFormat="1" applyFont="1" applyFill="1" applyBorder="1" applyAlignment="1" applyProtection="1">
      <alignment horizontal="right" vertical="center" shrinkToFit="1"/>
      <protection/>
    </xf>
    <xf numFmtId="0" fontId="6" fillId="0" borderId="44" xfId="50" applyFont="1" applyFill="1" applyBorder="1" applyAlignment="1" applyProtection="1">
      <alignment horizontal="left" vertical="center" wrapText="1"/>
      <protection/>
    </xf>
    <xf numFmtId="3" fontId="6" fillId="0" borderId="44" xfId="50" applyNumberFormat="1" applyFont="1" applyFill="1" applyBorder="1" applyAlignment="1" applyProtection="1">
      <alignment vertical="center"/>
      <protection/>
    </xf>
    <xf numFmtId="3" fontId="2" fillId="0" borderId="44" xfId="50" applyNumberFormat="1" applyFont="1" applyFill="1" applyBorder="1" applyAlignment="1" applyProtection="1">
      <alignment vertical="center"/>
      <protection/>
    </xf>
    <xf numFmtId="165" fontId="2" fillId="0" borderId="44" xfId="50" applyNumberFormat="1" applyFont="1" applyFill="1" applyBorder="1" applyAlignment="1" applyProtection="1">
      <alignment horizontal="right" vertical="center" shrinkToFit="1"/>
      <protection/>
    </xf>
    <xf numFmtId="165" fontId="2" fillId="0" borderId="44" xfId="50" applyNumberFormat="1" applyFont="1" applyBorder="1" applyAlignment="1" applyProtection="1">
      <alignment/>
      <protection locked="0"/>
    </xf>
    <xf numFmtId="165" fontId="6" fillId="0" borderId="39" xfId="50" applyNumberFormat="1" applyFont="1" applyFill="1" applyBorder="1" applyAlignment="1" applyProtection="1">
      <alignment horizontal="right" vertical="center"/>
      <protection/>
    </xf>
    <xf numFmtId="165" fontId="2" fillId="0" borderId="12" xfId="50" applyNumberFormat="1" applyFont="1" applyFill="1" applyBorder="1" applyAlignment="1" applyProtection="1">
      <alignment horizontal="right" vertical="center"/>
      <protection/>
    </xf>
    <xf numFmtId="0" fontId="11" fillId="0" borderId="44" xfId="50" applyFont="1" applyFill="1" applyBorder="1" applyAlignment="1" applyProtection="1">
      <alignment horizontal="right" vertical="center"/>
      <protection locked="0"/>
    </xf>
    <xf numFmtId="0" fontId="2" fillId="0" borderId="44" xfId="50" applyFont="1" applyBorder="1" applyAlignment="1" applyProtection="1">
      <alignment horizontal="left" wrapText="1"/>
      <protection hidden="1" locked="0"/>
    </xf>
    <xf numFmtId="165" fontId="2" fillId="0" borderId="57" xfId="50" applyNumberFormat="1" applyFont="1" applyFill="1" applyBorder="1" applyAlignment="1" applyProtection="1">
      <alignment horizontal="right"/>
      <protection locked="0"/>
    </xf>
    <xf numFmtId="165" fontId="2" fillId="0" borderId="52" xfId="50" applyNumberFormat="1" applyFont="1" applyFill="1" applyBorder="1" applyAlignment="1" applyProtection="1">
      <alignment horizontal="right"/>
      <protection locked="0"/>
    </xf>
    <xf numFmtId="3" fontId="6" fillId="0" borderId="58" xfId="50" applyNumberFormat="1" applyFont="1" applyFill="1" applyBorder="1" applyAlignment="1" applyProtection="1">
      <alignment horizontal="right" vertical="center"/>
      <protection/>
    </xf>
    <xf numFmtId="164" fontId="2" fillId="0" borderId="0" xfId="50" applyNumberFormat="1" applyFont="1" applyAlignment="1" applyProtection="1">
      <alignment vertical="center"/>
      <protection locked="0"/>
    </xf>
    <xf numFmtId="0" fontId="6" fillId="0" borderId="15" xfId="50" applyFont="1" applyFill="1" applyBorder="1" applyAlignment="1">
      <alignment horizontal="center" vertical="center" wrapText="1"/>
      <protection/>
    </xf>
    <xf numFmtId="165" fontId="6" fillId="0" borderId="24" xfId="50" applyNumberFormat="1" applyFont="1" applyFill="1" applyBorder="1" applyAlignment="1" applyProtection="1">
      <alignment vertical="center"/>
      <protection/>
    </xf>
    <xf numFmtId="0" fontId="6" fillId="0" borderId="24" xfId="50" applyFont="1" applyFill="1" applyBorder="1" applyAlignment="1" applyProtection="1">
      <alignment vertical="center"/>
      <protection/>
    </xf>
    <xf numFmtId="165" fontId="6" fillId="0" borderId="22" xfId="50" applyNumberFormat="1" applyFont="1" applyFill="1" applyBorder="1" applyAlignment="1" applyProtection="1">
      <alignment vertical="center"/>
      <protection/>
    </xf>
    <xf numFmtId="0" fontId="6" fillId="0" borderId="15" xfId="50" applyFont="1" applyFill="1" applyBorder="1" applyAlignment="1" applyProtection="1">
      <alignment vertical="center"/>
      <protection/>
    </xf>
    <xf numFmtId="165" fontId="2" fillId="0" borderId="30" xfId="50" applyNumberFormat="1" applyFont="1" applyBorder="1" applyAlignment="1" applyProtection="1">
      <alignment/>
      <protection hidden="1"/>
    </xf>
    <xf numFmtId="165" fontId="6" fillId="0" borderId="58" xfId="50" applyNumberFormat="1" applyFont="1" applyFill="1" applyBorder="1" applyAlignment="1" applyProtection="1">
      <alignment horizontal="right" vertical="center"/>
      <protection/>
    </xf>
    <xf numFmtId="0" fontId="10" fillId="0" borderId="29" xfId="50" applyFont="1" applyBorder="1" applyAlignment="1" applyProtection="1">
      <alignment horizontal="right" vertical="center"/>
      <protection/>
    </xf>
    <xf numFmtId="165" fontId="2" fillId="0" borderId="27" xfId="50" applyNumberFormat="1" applyFont="1" applyFill="1" applyBorder="1" applyAlignment="1" applyProtection="1">
      <alignment horizontal="right"/>
      <protection locked="0"/>
    </xf>
    <xf numFmtId="0" fontId="11" fillId="0" borderId="27" xfId="50" applyFont="1" applyBorder="1" applyAlignment="1" applyProtection="1">
      <alignment horizontal="left" vertical="center"/>
      <protection/>
    </xf>
    <xf numFmtId="0" fontId="23" fillId="0" borderId="20" xfId="50" applyFont="1" applyBorder="1" applyAlignment="1" applyProtection="1">
      <alignment horizontal="right" vertical="center"/>
      <protection/>
    </xf>
    <xf numFmtId="3" fontId="8" fillId="0" borderId="18" xfId="50" applyNumberFormat="1" applyFont="1" applyFill="1" applyBorder="1" applyAlignment="1" applyProtection="1">
      <alignment horizontal="right" vertical="center"/>
      <protection locked="0"/>
    </xf>
    <xf numFmtId="165" fontId="59" fillId="0" borderId="20" xfId="50" applyNumberFormat="1" applyFont="1" applyBorder="1" applyAlignment="1" applyProtection="1">
      <alignment horizontal="right"/>
      <protection locked="0"/>
    </xf>
    <xf numFmtId="0" fontId="2" fillId="0" borderId="21" xfId="50" applyFont="1" applyBorder="1" applyAlignment="1" applyProtection="1">
      <alignment horizontal="left"/>
      <protection hidden="1" locked="0"/>
    </xf>
    <xf numFmtId="3" fontId="2" fillId="0" borderId="21" xfId="50" applyNumberFormat="1" applyFont="1" applyBorder="1" applyAlignment="1" applyProtection="1">
      <alignment horizontal="right"/>
      <protection hidden="1" locked="0"/>
    </xf>
    <xf numFmtId="0" fontId="2" fillId="0" borderId="44" xfId="50" applyFont="1" applyFill="1" applyBorder="1" applyAlignment="1" applyProtection="1">
      <alignment horizontal="right" vertical="center" shrinkToFit="1"/>
      <protection/>
    </xf>
    <xf numFmtId="165" fontId="6" fillId="0" borderId="18" xfId="50" applyNumberFormat="1" applyFont="1" applyFill="1" applyBorder="1" applyAlignment="1" applyProtection="1">
      <alignment horizontal="right" vertical="center"/>
      <protection/>
    </xf>
    <xf numFmtId="0" fontId="6" fillId="0" borderId="22" xfId="50" applyFont="1" applyBorder="1" applyAlignment="1" applyProtection="1">
      <alignment horizontal="left" wrapText="1"/>
      <protection hidden="1" locked="0"/>
    </xf>
    <xf numFmtId="0" fontId="8" fillId="33" borderId="0" xfId="50" applyFont="1" applyFill="1" applyBorder="1" applyAlignment="1" applyProtection="1">
      <alignment horizontal="right" vertical="center"/>
      <protection locked="0"/>
    </xf>
    <xf numFmtId="0" fontId="16" fillId="33" borderId="0" xfId="50" applyFont="1" applyFill="1" applyBorder="1" applyAlignment="1">
      <alignment wrapText="1"/>
      <protection/>
    </xf>
    <xf numFmtId="165" fontId="2" fillId="33" borderId="0" xfId="50" applyNumberFormat="1" applyFont="1" applyFill="1" applyBorder="1" applyProtection="1">
      <alignment/>
      <protection locked="0"/>
    </xf>
    <xf numFmtId="165" fontId="2" fillId="33" borderId="0" xfId="50" applyNumberFormat="1" applyFont="1" applyFill="1" applyBorder="1" applyAlignment="1" applyProtection="1">
      <alignment/>
      <protection locked="0"/>
    </xf>
    <xf numFmtId="0" fontId="6" fillId="0" borderId="13" xfId="50" applyFont="1" applyFill="1" applyBorder="1" applyAlignment="1" applyProtection="1">
      <alignment horizontal="center" vertical="center" wrapText="1"/>
      <protection/>
    </xf>
    <xf numFmtId="165" fontId="2" fillId="33" borderId="22" xfId="50" applyNumberFormat="1" applyFont="1" applyFill="1" applyBorder="1" applyAlignment="1" applyProtection="1">
      <alignment horizontal="right"/>
      <protection locked="0"/>
    </xf>
    <xf numFmtId="165" fontId="2" fillId="33" borderId="53" xfId="50" applyNumberFormat="1" applyFont="1" applyFill="1" applyBorder="1" applyProtection="1">
      <alignment/>
      <protection hidden="1"/>
    </xf>
    <xf numFmtId="165" fontId="2" fillId="33" borderId="35" xfId="50" applyNumberFormat="1" applyFont="1" applyFill="1" applyBorder="1" applyProtection="1">
      <alignment/>
      <protection hidden="1"/>
    </xf>
    <xf numFmtId="165" fontId="2" fillId="33" borderId="59" xfId="50" applyNumberFormat="1" applyFont="1" applyFill="1" applyBorder="1" applyAlignment="1" applyProtection="1">
      <alignment horizontal="right"/>
      <protection hidden="1"/>
    </xf>
    <xf numFmtId="165" fontId="2" fillId="33" borderId="44" xfId="50" applyNumberFormat="1" applyFont="1" applyFill="1" applyBorder="1" applyAlignment="1" applyProtection="1">
      <alignment horizontal="right"/>
      <protection hidden="1"/>
    </xf>
    <xf numFmtId="0" fontId="3" fillId="0" borderId="27" xfId="50" applyFont="1" applyBorder="1" applyAlignment="1">
      <alignment horizontal="center" vertical="center"/>
      <protection/>
    </xf>
    <xf numFmtId="0" fontId="4" fillId="0" borderId="28" xfId="50" applyFont="1" applyFill="1" applyBorder="1" applyAlignment="1">
      <alignment horizontal="center" vertical="center"/>
      <protection/>
    </xf>
    <xf numFmtId="0" fontId="6" fillId="0" borderId="14" xfId="50" applyFont="1" applyFill="1" applyBorder="1" applyAlignment="1">
      <alignment horizontal="center" vertical="center"/>
      <protection/>
    </xf>
    <xf numFmtId="0" fontId="7" fillId="0" borderId="25" xfId="50" applyFont="1" applyFill="1" applyBorder="1" applyAlignment="1">
      <alignment horizontal="center"/>
      <protection/>
    </xf>
    <xf numFmtId="0" fontId="3" fillId="0" borderId="22" xfId="50" applyFont="1" applyBorder="1" applyAlignment="1">
      <alignment horizontal="center" vertical="top"/>
      <protection/>
    </xf>
    <xf numFmtId="0" fontId="6" fillId="0" borderId="15" xfId="50" applyFont="1" applyFill="1" applyBorder="1" applyAlignment="1">
      <alignment horizontal="center" vertical="center"/>
      <protection/>
    </xf>
    <xf numFmtId="0" fontId="6" fillId="0" borderId="33" xfId="50" applyFont="1" applyFill="1" applyBorder="1" applyAlignment="1" applyProtection="1">
      <alignment horizontal="left" wrapText="1"/>
      <protection locked="0"/>
    </xf>
    <xf numFmtId="0" fontId="6" fillId="0" borderId="22" xfId="50" applyFont="1" applyFill="1" applyBorder="1" applyAlignment="1" applyProtection="1">
      <alignment horizontal="left" wrapText="1"/>
      <protection locked="0"/>
    </xf>
    <xf numFmtId="0" fontId="2" fillId="0" borderId="22" xfId="50" applyFont="1" applyFill="1" applyBorder="1" applyAlignment="1" applyProtection="1">
      <alignment horizontal="left" wrapText="1"/>
      <protection locked="0"/>
    </xf>
    <xf numFmtId="0" fontId="2" fillId="0" borderId="22" xfId="50" applyFont="1" applyFill="1" applyBorder="1" applyAlignment="1">
      <alignment horizontal="left" vertical="top" wrapText="1"/>
      <protection/>
    </xf>
    <xf numFmtId="0" fontId="6" fillId="0" borderId="22" xfId="50" applyFont="1" applyFill="1" applyBorder="1" applyAlignment="1" applyProtection="1">
      <alignment horizontal="center" vertical="center"/>
      <protection/>
    </xf>
    <xf numFmtId="0" fontId="6" fillId="0" borderId="39" xfId="50" applyFont="1" applyFill="1" applyBorder="1" applyAlignment="1" applyProtection="1">
      <alignment horizontal="center" vertical="center"/>
      <protection/>
    </xf>
    <xf numFmtId="0" fontId="10" fillId="0" borderId="35" xfId="50" applyFont="1" applyBorder="1" applyAlignment="1" applyProtection="1">
      <alignment horizontal="center" vertical="center" textRotation="90"/>
      <protection/>
    </xf>
    <xf numFmtId="0" fontId="5" fillId="0" borderId="36" xfId="50" applyFont="1" applyBorder="1" applyAlignment="1" applyProtection="1">
      <alignment horizontal="center" vertical="center" textRotation="90" wrapText="1"/>
      <protection/>
    </xf>
    <xf numFmtId="0" fontId="6" fillId="0" borderId="30" xfId="50" applyFont="1" applyBorder="1" applyAlignment="1" applyProtection="1">
      <alignment horizontal="right" vertical="center"/>
      <protection/>
    </xf>
    <xf numFmtId="0" fontId="5" fillId="0" borderId="30" xfId="50" applyFont="1" applyFill="1" applyBorder="1" applyAlignment="1" applyProtection="1">
      <alignment horizontal="center" vertical="center" wrapText="1"/>
      <protection/>
    </xf>
    <xf numFmtId="0" fontId="5" fillId="0" borderId="29" xfId="50" applyFont="1" applyFill="1" applyBorder="1" applyAlignment="1" applyProtection="1">
      <alignment horizontal="center" vertical="center" textRotation="90" wrapText="1"/>
      <protection/>
    </xf>
    <xf numFmtId="0" fontId="10" fillId="0" borderId="30" xfId="50" applyFont="1" applyBorder="1" applyAlignment="1" applyProtection="1">
      <alignment horizontal="right" vertical="center"/>
      <protection/>
    </xf>
    <xf numFmtId="0" fontId="5" fillId="0" borderId="18" xfId="50" applyFont="1" applyFill="1" applyBorder="1" applyAlignment="1" applyProtection="1">
      <alignment horizontal="center" vertical="center" textRotation="90" wrapText="1"/>
      <protection/>
    </xf>
    <xf numFmtId="0" fontId="5" fillId="0" borderId="30" xfId="50" applyFont="1" applyFill="1" applyBorder="1" applyAlignment="1" applyProtection="1">
      <alignment horizontal="center" vertical="center" textRotation="90" wrapText="1"/>
      <protection/>
    </xf>
    <xf numFmtId="0" fontId="5" fillId="0" borderId="29" xfId="50" applyFont="1" applyFill="1" applyBorder="1" applyAlignment="1" applyProtection="1">
      <alignment horizontal="center" vertical="center" wrapText="1"/>
      <protection/>
    </xf>
    <xf numFmtId="0" fontId="5" fillId="0" borderId="33" xfId="50" applyFont="1" applyFill="1" applyBorder="1" applyAlignment="1" applyProtection="1">
      <alignment horizontal="center" vertical="center" textRotation="90" wrapText="1"/>
      <protection/>
    </xf>
    <xf numFmtId="0" fontId="5" fillId="0" borderId="30" xfId="50" applyFont="1" applyBorder="1" applyAlignment="1" applyProtection="1">
      <alignment horizontal="center" vertical="center" wrapText="1"/>
      <protection/>
    </xf>
    <xf numFmtId="0" fontId="5" fillId="0" borderId="15" xfId="50" applyFont="1" applyFill="1" applyBorder="1" applyAlignment="1" applyProtection="1">
      <alignment horizontal="center" vertical="center" textRotation="90" wrapText="1"/>
      <protection/>
    </xf>
    <xf numFmtId="0" fontId="6" fillId="0" borderId="30" xfId="50" applyFont="1" applyFill="1" applyBorder="1" applyAlignment="1" applyProtection="1">
      <alignment horizontal="right" vertical="center" shrinkToFit="1"/>
      <protection/>
    </xf>
    <xf numFmtId="0" fontId="2" fillId="0" borderId="0" xfId="50" applyFont="1" applyBorder="1" applyAlignment="1">
      <alignment horizontal="left"/>
      <protection/>
    </xf>
    <xf numFmtId="0" fontId="2" fillId="0" borderId="22" xfId="50" applyFont="1" applyBorder="1" applyAlignment="1">
      <alignment horizontal="left" wrapText="1"/>
      <protection/>
    </xf>
    <xf numFmtId="0" fontId="10" fillId="0" borderId="29" xfId="50" applyFont="1" applyBorder="1" applyAlignment="1" applyProtection="1">
      <alignment horizontal="right" vertical="center"/>
      <protection/>
    </xf>
    <xf numFmtId="0" fontId="5" fillId="0" borderId="15" xfId="50" applyFont="1" applyFill="1" applyBorder="1" applyAlignment="1" applyProtection="1">
      <alignment horizontal="center" vertical="center" wrapText="1"/>
      <protection/>
    </xf>
    <xf numFmtId="0" fontId="2" fillId="0" borderId="21" xfId="50" applyFont="1" applyFill="1" applyBorder="1" applyAlignment="1" applyProtection="1">
      <alignment horizontal="left" wrapText="1"/>
      <protection locked="0"/>
    </xf>
    <xf numFmtId="0" fontId="0" fillId="0" borderId="23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3" fillId="0" borderId="0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7" fillId="0" borderId="14" xfId="50" applyFont="1" applyFill="1" applyBorder="1" applyAlignment="1">
      <alignment horizontal="center"/>
      <protection/>
    </xf>
    <xf numFmtId="0" fontId="3" fillId="0" borderId="10" xfId="50" applyFont="1" applyBorder="1" applyAlignment="1">
      <alignment horizontal="center" vertical="top"/>
      <protection/>
    </xf>
    <xf numFmtId="0" fontId="3" fillId="0" borderId="11" xfId="50" applyFont="1" applyBorder="1" applyAlignment="1">
      <alignment horizontal="center" vertical="top"/>
      <protection/>
    </xf>
    <xf numFmtId="0" fontId="3" fillId="0" borderId="12" xfId="50" applyFont="1" applyBorder="1" applyAlignment="1">
      <alignment horizontal="center" vertical="top"/>
      <protection/>
    </xf>
    <xf numFmtId="0" fontId="3" fillId="0" borderId="27" xfId="50" applyFont="1" applyBorder="1" applyAlignment="1">
      <alignment horizontal="center" vertical="top"/>
      <protection/>
    </xf>
    <xf numFmtId="0" fontId="3" fillId="0" borderId="0" xfId="50" applyFont="1" applyBorder="1" applyAlignment="1">
      <alignment horizontal="center" vertical="top"/>
      <protection/>
    </xf>
    <xf numFmtId="0" fontId="3" fillId="0" borderId="28" xfId="50" applyFont="1" applyBorder="1" applyAlignment="1">
      <alignment horizontal="center" vertical="top"/>
      <protection/>
    </xf>
    <xf numFmtId="0" fontId="3" fillId="0" borderId="13" xfId="50" applyFont="1" applyBorder="1" applyAlignment="1">
      <alignment horizontal="center" vertical="top"/>
      <protection/>
    </xf>
    <xf numFmtId="0" fontId="3" fillId="0" borderId="14" xfId="50" applyFont="1" applyBorder="1" applyAlignment="1">
      <alignment horizontal="center" vertical="top"/>
      <protection/>
    </xf>
    <xf numFmtId="0" fontId="3" fillId="0" borderId="25" xfId="50" applyFont="1" applyBorder="1" applyAlignment="1">
      <alignment horizontal="center" vertical="top"/>
      <protection/>
    </xf>
    <xf numFmtId="0" fontId="6" fillId="0" borderId="17" xfId="50" applyFont="1" applyFill="1" applyBorder="1" applyAlignment="1">
      <alignment horizontal="center" vertical="center"/>
      <protection/>
    </xf>
    <xf numFmtId="0" fontId="6" fillId="0" borderId="16" xfId="50" applyFont="1" applyFill="1" applyBorder="1" applyAlignment="1">
      <alignment horizontal="center" vertical="center"/>
      <protection/>
    </xf>
    <xf numFmtId="0" fontId="6" fillId="0" borderId="26" xfId="50" applyFont="1" applyFill="1" applyBorder="1" applyAlignment="1">
      <alignment horizontal="center" vertical="center"/>
      <protection/>
    </xf>
    <xf numFmtId="0" fontId="6" fillId="0" borderId="19" xfId="50" applyFont="1" applyFill="1" applyBorder="1" applyAlignment="1" applyProtection="1">
      <alignment horizontal="left" wrapText="1"/>
      <protection locked="0"/>
    </xf>
    <xf numFmtId="0" fontId="6" fillId="0" borderId="60" xfId="50" applyFont="1" applyFill="1" applyBorder="1" applyAlignment="1" applyProtection="1">
      <alignment horizontal="left" wrapText="1"/>
      <protection locked="0"/>
    </xf>
    <xf numFmtId="0" fontId="6" fillId="0" borderId="34" xfId="50" applyFont="1" applyFill="1" applyBorder="1" applyAlignment="1" applyProtection="1">
      <alignment horizontal="left" wrapText="1"/>
      <protection locked="0"/>
    </xf>
    <xf numFmtId="0" fontId="6" fillId="0" borderId="21" xfId="50" applyFont="1" applyFill="1" applyBorder="1" applyAlignment="1" applyProtection="1">
      <alignment horizontal="left" wrapText="1"/>
      <protection locked="0"/>
    </xf>
    <xf numFmtId="0" fontId="6" fillId="0" borderId="23" xfId="50" applyFont="1" applyFill="1" applyBorder="1" applyAlignment="1" applyProtection="1">
      <alignment horizontal="left" wrapText="1"/>
      <protection locked="0"/>
    </xf>
    <xf numFmtId="0" fontId="6" fillId="0" borderId="39" xfId="50" applyFont="1" applyFill="1" applyBorder="1" applyAlignment="1" applyProtection="1">
      <alignment horizontal="left" wrapText="1"/>
      <protection locked="0"/>
    </xf>
    <xf numFmtId="0" fontId="2" fillId="0" borderId="23" xfId="50" applyFont="1" applyFill="1" applyBorder="1" applyAlignment="1" applyProtection="1">
      <alignment horizontal="left" wrapText="1"/>
      <protection locked="0"/>
    </xf>
    <xf numFmtId="0" fontId="2" fillId="0" borderId="39" xfId="50" applyFont="1" applyFill="1" applyBorder="1" applyAlignment="1" applyProtection="1">
      <alignment horizontal="left" wrapText="1"/>
      <protection locked="0"/>
    </xf>
    <xf numFmtId="0" fontId="2" fillId="0" borderId="10" xfId="50" applyFont="1" applyFill="1" applyBorder="1" applyAlignment="1">
      <alignment horizontal="left" vertical="top" wrapText="1"/>
      <protection/>
    </xf>
    <xf numFmtId="0" fontId="2" fillId="0" borderId="11" xfId="50" applyFont="1" applyFill="1" applyBorder="1" applyAlignment="1">
      <alignment horizontal="left" vertical="top" wrapText="1"/>
      <protection/>
    </xf>
    <xf numFmtId="0" fontId="2" fillId="0" borderId="12" xfId="50" applyFont="1" applyFill="1" applyBorder="1" applyAlignment="1">
      <alignment horizontal="left" vertical="top" wrapText="1"/>
      <protection/>
    </xf>
    <xf numFmtId="0" fontId="2" fillId="0" borderId="27" xfId="50" applyFont="1" applyFill="1" applyBorder="1" applyAlignment="1">
      <alignment horizontal="left" vertical="top" wrapText="1"/>
      <protection/>
    </xf>
    <xf numFmtId="0" fontId="2" fillId="0" borderId="0" xfId="50" applyFont="1" applyFill="1" applyBorder="1" applyAlignment="1">
      <alignment horizontal="left" vertical="top" wrapText="1"/>
      <protection/>
    </xf>
    <xf numFmtId="0" fontId="2" fillId="0" borderId="28" xfId="50" applyFont="1" applyFill="1" applyBorder="1" applyAlignment="1">
      <alignment horizontal="left" vertical="top" wrapText="1"/>
      <protection/>
    </xf>
    <xf numFmtId="0" fontId="2" fillId="0" borderId="13" xfId="50" applyFont="1" applyFill="1" applyBorder="1" applyAlignment="1">
      <alignment horizontal="left" vertical="top" wrapText="1"/>
      <protection/>
    </xf>
    <xf numFmtId="0" fontId="2" fillId="0" borderId="14" xfId="50" applyFont="1" applyFill="1" applyBorder="1" applyAlignment="1">
      <alignment horizontal="left" vertical="top" wrapText="1"/>
      <protection/>
    </xf>
    <xf numFmtId="0" fontId="2" fillId="0" borderId="25" xfId="50" applyFont="1" applyFill="1" applyBorder="1" applyAlignment="1">
      <alignment horizontal="left" vertical="top" wrapText="1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1" xfId="50" applyFont="1" applyFill="1" applyBorder="1" applyAlignment="1" applyProtection="1">
      <alignment horizontal="center" vertical="center"/>
      <protection/>
    </xf>
    <xf numFmtId="0" fontId="6" fillId="0" borderId="12" xfId="50" applyFont="1" applyFill="1" applyBorder="1" applyAlignment="1" applyProtection="1">
      <alignment horizontal="center" vertical="center"/>
      <protection/>
    </xf>
    <xf numFmtId="0" fontId="6" fillId="0" borderId="13" xfId="50" applyFont="1" applyFill="1" applyBorder="1" applyAlignment="1" applyProtection="1">
      <alignment horizontal="center" vertical="center"/>
      <protection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25" xfId="50" applyFont="1" applyFill="1" applyBorder="1" applyAlignment="1" applyProtection="1">
      <alignment horizontal="center" vertical="center"/>
      <protection/>
    </xf>
    <xf numFmtId="0" fontId="6" fillId="0" borderId="21" xfId="50" applyFont="1" applyFill="1" applyBorder="1" applyAlignment="1" applyProtection="1">
      <alignment horizontal="center" vertical="center"/>
      <protection/>
    </xf>
    <xf numFmtId="0" fontId="6" fillId="0" borderId="23" xfId="50" applyFont="1" applyFill="1" applyBorder="1" applyAlignment="1" applyProtection="1">
      <alignment horizontal="center" vertical="center"/>
      <protection/>
    </xf>
    <xf numFmtId="0" fontId="10" fillId="0" borderId="37" xfId="50" applyFont="1" applyBorder="1" applyAlignment="1" applyProtection="1">
      <alignment horizontal="center" vertical="center" textRotation="90"/>
      <protection/>
    </xf>
    <xf numFmtId="0" fontId="10" fillId="0" borderId="27" xfId="50" applyFont="1" applyBorder="1" applyAlignment="1" applyProtection="1">
      <alignment horizontal="center" vertical="center" textRotation="90"/>
      <protection/>
    </xf>
    <xf numFmtId="0" fontId="5" fillId="0" borderId="40" xfId="50" applyFont="1" applyBorder="1" applyAlignment="1" applyProtection="1">
      <alignment horizontal="center" vertical="center" textRotation="90" wrapText="1"/>
      <protection/>
    </xf>
    <xf numFmtId="0" fontId="5" fillId="0" borderId="28" xfId="50" applyFont="1" applyBorder="1" applyAlignment="1" applyProtection="1">
      <alignment horizontal="center" vertical="center" textRotation="90" wrapText="1"/>
      <protection/>
    </xf>
    <xf numFmtId="0" fontId="6" fillId="0" borderId="31" xfId="50" applyFont="1" applyBorder="1" applyAlignment="1" applyProtection="1">
      <alignment horizontal="right" vertical="center"/>
      <protection/>
    </xf>
    <xf numFmtId="0" fontId="6" fillId="0" borderId="41" xfId="50" applyFont="1" applyBorder="1" applyAlignment="1" applyProtection="1">
      <alignment horizontal="right" vertical="center"/>
      <protection/>
    </xf>
    <xf numFmtId="0" fontId="6" fillId="0" borderId="27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6" fillId="0" borderId="28" xfId="50" applyFont="1" applyFill="1" applyBorder="1" applyAlignment="1" applyProtection="1">
      <alignment horizontal="center" vertical="center"/>
      <protection/>
    </xf>
    <xf numFmtId="0" fontId="5" fillId="0" borderId="20" xfId="50" applyFont="1" applyFill="1" applyBorder="1" applyAlignment="1" applyProtection="1">
      <alignment horizontal="center" vertical="center" wrapText="1"/>
      <protection/>
    </xf>
    <xf numFmtId="0" fontId="5" fillId="0" borderId="32" xfId="50" applyFont="1" applyFill="1" applyBorder="1" applyAlignment="1" applyProtection="1">
      <alignment horizontal="center" vertical="center" wrapText="1"/>
      <protection/>
    </xf>
    <xf numFmtId="0" fontId="5" fillId="0" borderId="20" xfId="50" applyFont="1" applyFill="1" applyBorder="1" applyAlignment="1" applyProtection="1">
      <alignment horizontal="center" vertical="center" textRotation="90" wrapText="1"/>
      <protection/>
    </xf>
    <xf numFmtId="0" fontId="5" fillId="0" borderId="32" xfId="50" applyFont="1" applyFill="1" applyBorder="1" applyAlignment="1" applyProtection="1">
      <alignment horizontal="center" vertical="center" textRotation="90" wrapText="1"/>
      <protection/>
    </xf>
    <xf numFmtId="0" fontId="10" fillId="0" borderId="31" xfId="50" applyFont="1" applyBorder="1" applyAlignment="1" applyProtection="1">
      <alignment horizontal="right" vertical="center"/>
      <protection/>
    </xf>
    <xf numFmtId="0" fontId="10" fillId="0" borderId="61" xfId="50" applyFont="1" applyBorder="1" applyAlignment="1" applyProtection="1">
      <alignment horizontal="right" vertical="center"/>
      <protection/>
    </xf>
    <xf numFmtId="0" fontId="10" fillId="0" borderId="41" xfId="50" applyFont="1" applyBorder="1" applyAlignment="1" applyProtection="1">
      <alignment horizontal="right" vertical="center"/>
      <protection/>
    </xf>
    <xf numFmtId="0" fontId="5" fillId="0" borderId="29" xfId="50" applyFont="1" applyBorder="1" applyAlignment="1" applyProtection="1">
      <alignment horizontal="center" vertical="center" wrapText="1"/>
      <protection/>
    </xf>
    <xf numFmtId="0" fontId="5" fillId="0" borderId="20" xfId="50" applyFont="1" applyBorder="1" applyAlignment="1" applyProtection="1">
      <alignment horizontal="center" vertical="center" wrapText="1"/>
      <protection/>
    </xf>
    <xf numFmtId="0" fontId="5" fillId="0" borderId="32" xfId="50" applyFont="1" applyBorder="1" applyAlignment="1" applyProtection="1">
      <alignment horizontal="center" vertical="center" wrapText="1"/>
      <protection/>
    </xf>
    <xf numFmtId="0" fontId="6" fillId="0" borderId="31" xfId="50" applyFont="1" applyFill="1" applyBorder="1" applyAlignment="1" applyProtection="1">
      <alignment horizontal="right" vertical="center" shrinkToFit="1"/>
      <protection/>
    </xf>
    <xf numFmtId="0" fontId="6" fillId="0" borderId="61" xfId="50" applyFont="1" applyFill="1" applyBorder="1" applyAlignment="1" applyProtection="1">
      <alignment horizontal="right" vertical="center" shrinkToFit="1"/>
      <protection/>
    </xf>
    <xf numFmtId="0" fontId="6" fillId="0" borderId="41" xfId="50" applyFont="1" applyFill="1" applyBorder="1" applyAlignment="1" applyProtection="1">
      <alignment horizontal="right" vertical="center" shrinkToFit="1"/>
      <protection/>
    </xf>
    <xf numFmtId="0" fontId="2" fillId="0" borderId="60" xfId="50" applyFont="1" applyBorder="1" applyAlignment="1">
      <alignment horizontal="left"/>
      <protection/>
    </xf>
    <xf numFmtId="0" fontId="2" fillId="0" borderId="21" xfId="50" applyFont="1" applyBorder="1" applyAlignment="1">
      <alignment horizontal="left" wrapText="1"/>
      <protection/>
    </xf>
    <xf numFmtId="0" fontId="2" fillId="0" borderId="23" xfId="50" applyFont="1" applyBorder="1" applyAlignment="1">
      <alignment horizontal="left" wrapText="1"/>
      <protection/>
    </xf>
    <xf numFmtId="0" fontId="2" fillId="0" borderId="39" xfId="50" applyFont="1" applyBorder="1" applyAlignment="1">
      <alignment horizontal="left" wrapText="1"/>
      <protection/>
    </xf>
    <xf numFmtId="0" fontId="6" fillId="0" borderId="24" xfId="50" applyFont="1" applyFill="1" applyBorder="1" applyAlignment="1" applyProtection="1">
      <alignment horizontal="center" vertical="center"/>
      <protection/>
    </xf>
    <xf numFmtId="0" fontId="2" fillId="0" borderId="22" xfId="50" applyFont="1" applyFill="1" applyBorder="1" applyAlignment="1">
      <alignment horizontal="left" vertical="top" wrapText="1"/>
      <protection/>
    </xf>
    <xf numFmtId="0" fontId="10" fillId="0" borderId="45" xfId="50" applyFont="1" applyBorder="1" applyAlignment="1" applyProtection="1">
      <alignment horizontal="right" vertical="center"/>
      <protection/>
    </xf>
    <xf numFmtId="0" fontId="5" fillId="0" borderId="62" xfId="50" applyFont="1" applyFill="1" applyBorder="1" applyAlignment="1" applyProtection="1">
      <alignment horizontal="center" vertical="center" textRotation="90" wrapText="1"/>
      <protection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62" xfId="50" applyFont="1" applyFill="1" applyBorder="1" applyAlignment="1" applyProtection="1">
      <alignment horizontal="center" vertical="center" wrapText="1"/>
      <protection/>
    </xf>
    <xf numFmtId="0" fontId="2" fillId="0" borderId="22" xfId="50" applyFont="1" applyBorder="1" applyAlignment="1">
      <alignment horizontal="left"/>
      <protection/>
    </xf>
    <xf numFmtId="0" fontId="2" fillId="0" borderId="21" xfId="50" applyFont="1" applyBorder="1" applyAlignment="1">
      <alignment/>
      <protection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0" fontId="10" fillId="0" borderId="31" xfId="50" applyFont="1" applyBorder="1" applyAlignment="1" applyProtection="1">
      <alignment horizontal="center" vertical="center" textRotation="90"/>
      <protection/>
    </xf>
    <xf numFmtId="0" fontId="5" fillId="0" borderId="61" xfId="50" applyFont="1" applyBorder="1" applyAlignment="1" applyProtection="1">
      <alignment horizontal="center" vertical="center" textRotation="90" wrapText="1"/>
      <protection/>
    </xf>
    <xf numFmtId="0" fontId="5" fillId="0" borderId="31" xfId="50" applyFont="1" applyFill="1" applyBorder="1" applyAlignment="1" applyProtection="1">
      <alignment horizontal="center" vertical="center" textRotation="90" wrapText="1"/>
      <protection/>
    </xf>
    <xf numFmtId="0" fontId="10" fillId="0" borderId="32" xfId="50" applyFont="1" applyBorder="1" applyAlignment="1" applyProtection="1">
      <alignment horizontal="right" vertical="center"/>
      <protection/>
    </xf>
    <xf numFmtId="0" fontId="5" fillId="0" borderId="59" xfId="50" applyFont="1" applyBorder="1" applyAlignment="1" applyProtection="1">
      <alignment horizontal="center" vertical="center" textRotation="90" wrapText="1"/>
      <protection/>
    </xf>
    <xf numFmtId="0" fontId="5" fillId="0" borderId="24" xfId="50" applyFont="1" applyFill="1" applyBorder="1" applyAlignment="1" applyProtection="1">
      <alignment horizontal="center" vertical="center" textRotation="90" wrapText="1"/>
      <protection/>
    </xf>
    <xf numFmtId="0" fontId="5" fillId="0" borderId="63" xfId="50" applyFont="1" applyFill="1" applyBorder="1" applyAlignment="1" applyProtection="1">
      <alignment horizontal="center" vertical="center" wrapText="1"/>
      <protection/>
    </xf>
    <xf numFmtId="0" fontId="5" fillId="0" borderId="42" xfId="50" applyFont="1" applyFill="1" applyBorder="1" applyAlignment="1" applyProtection="1">
      <alignment horizontal="center" vertical="center" textRotation="90" wrapText="1"/>
      <protection/>
    </xf>
    <xf numFmtId="0" fontId="7" fillId="0" borderId="14" xfId="50" applyFont="1" applyFill="1" applyBorder="1" applyAlignment="1">
      <alignment horizontal="center" wrapText="1"/>
      <protection/>
    </xf>
    <xf numFmtId="0" fontId="7" fillId="0" borderId="25" xfId="50" applyFont="1" applyFill="1" applyBorder="1" applyAlignment="1">
      <alignment horizontal="center" wrapText="1"/>
      <protection/>
    </xf>
    <xf numFmtId="0" fontId="6" fillId="0" borderId="32" xfId="50" applyFont="1" applyBorder="1" applyAlignment="1" applyProtection="1">
      <alignment horizontal="right" vertical="center"/>
      <protection/>
    </xf>
    <xf numFmtId="0" fontId="6" fillId="0" borderId="18" xfId="50" applyFont="1" applyFill="1" applyBorder="1" applyAlignment="1" applyProtection="1">
      <alignment horizontal="left" wrapText="1"/>
      <protection locked="0"/>
    </xf>
    <xf numFmtId="0" fontId="4" fillId="0" borderId="28" xfId="50" applyFont="1" applyFill="1" applyBorder="1" applyAlignment="1">
      <alignment horizontal="center"/>
      <protection/>
    </xf>
    <xf numFmtId="0" fontId="3" fillId="0" borderId="14" xfId="50" applyFont="1" applyFill="1" applyBorder="1" applyAlignment="1">
      <alignment horizontal="center" vertical="center"/>
      <protection/>
    </xf>
    <xf numFmtId="0" fontId="17" fillId="0" borderId="25" xfId="50" applyFont="1" applyFill="1" applyBorder="1" applyAlignment="1">
      <alignment horizontal="center"/>
      <protection/>
    </xf>
    <xf numFmtId="0" fontId="21" fillId="0" borderId="24" xfId="50" applyFont="1" applyFill="1" applyBorder="1" applyAlignment="1" applyProtection="1">
      <alignment horizontal="left" vertical="top" wrapText="1"/>
      <protection locked="0"/>
    </xf>
    <xf numFmtId="0" fontId="3" fillId="0" borderId="24" xfId="50" applyFont="1" applyBorder="1" applyAlignment="1">
      <alignment horizontal="center" vertical="top"/>
      <protection/>
    </xf>
    <xf numFmtId="0" fontId="6" fillId="33" borderId="30" xfId="50" applyFont="1" applyFill="1" applyBorder="1" applyAlignment="1" applyProtection="1">
      <alignment horizontal="right" vertic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xxxinvest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artina\RAZVOJNI%20PROGRAMI\2014.-2016.%20FP%20Razvojnih%20programa%20-%20kopij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BJAVA%20NACRT-%20SRE&#272;ENA%20NA&#352;A%20-%202.%20VARIJA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FALT.CESTA"/>
      <sheetName val="GROBLJA"/>
      <sheetName val="JAVNA RASVJETA"/>
      <sheetName val="JAVNE POVRŠINE"/>
      <sheetName val="UREĐ.I INV.ODR.OBJ."/>
      <sheetName val="RAZV.STUDIJE"/>
      <sheetName val="PROJEK.DOKUMENTACIJA"/>
      <sheetName val="OPREMANJE GRADKE UPRAVE"/>
      <sheetName val="KASAR "/>
      <sheetName val="DRVENA KUĆA"/>
      <sheetName val="KAPITALNE DONACIJE"/>
      <sheetName val="DJEČJE JASLICE I VRTIĆ"/>
      <sheetName val="PRENAMJENA UČ.DOMA U VRTIĆ"/>
      <sheetName val="PUČKO OTVORENO UČILIŠTE"/>
      <sheetName val="EIB II"/>
      <sheetName val="KREDIT EBRD"/>
      <sheetName val="DODATNA ULAG."/>
      <sheetName val="DEMOKRATSKI RASADNIK"/>
      <sheetName val="SPORT.DOM A.T.STIP."/>
      <sheetName val="GRAD.KNJIŽ.I ČITAONICA"/>
      <sheetName val="List2"/>
    </sheetNames>
    <sheetDataSet>
      <sheetData sheetId="2">
        <row r="14">
          <cell r="I14" t="str">
            <v>GRAD DUGA RESA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ntni plan"/>
      <sheetName val="Rashodi-ulazna"/>
      <sheetName val="rashodi opći"/>
      <sheetName val="Tablica 1."/>
      <sheetName val="Tablica 2."/>
      <sheetName val="Prihodi-ulazna"/>
      <sheetName val="Posebni dio - PRORAČUN 16-18"/>
      <sheetName val="Razdje glava 2016.-2018."/>
      <sheetName val="FUNKC."/>
      <sheetName val="Opći dio rashodi 2016.-2018."/>
      <sheetName val="NASLOVNA STRANICA 2016.-2018."/>
      <sheetName val="Opći dio prihodi-2016.-2018."/>
    </sheetNames>
    <sheetDataSet>
      <sheetData sheetId="0">
        <row r="2">
          <cell r="A2">
            <v>1</v>
          </cell>
          <cell r="B2" t="str">
            <v>Neproizvedena dugotrajna imovina                                                </v>
          </cell>
        </row>
        <row r="3">
          <cell r="A3">
            <v>1</v>
          </cell>
          <cell r="B3" t="str">
            <v>Financijska imovina                                                             </v>
          </cell>
        </row>
        <row r="4">
          <cell r="A4">
            <v>2</v>
          </cell>
          <cell r="B4" t="str">
            <v>Proizvedena dugotrajna imovina                                                  </v>
          </cell>
        </row>
        <row r="5">
          <cell r="A5">
            <v>2</v>
          </cell>
          <cell r="B5" t="str">
            <v>Obveze                                                                          </v>
          </cell>
        </row>
        <row r="6">
          <cell r="A6">
            <v>3</v>
          </cell>
          <cell r="B6" t="str">
            <v>Plemeniti metali i ostale pohranjene vrijednosti                                </v>
          </cell>
        </row>
        <row r="7">
          <cell r="A7">
            <v>3</v>
          </cell>
          <cell r="B7" t="str">
            <v>Rashodi poslovanja                                                              </v>
          </cell>
        </row>
        <row r="8">
          <cell r="A8">
            <v>4</v>
          </cell>
          <cell r="B8" t="str">
            <v>Sitni inventar                                                                  </v>
          </cell>
        </row>
        <row r="9">
          <cell r="A9">
            <v>4</v>
          </cell>
          <cell r="B9" t="str">
            <v>Rashodi za nabavu nefinancijske imovine                                         </v>
          </cell>
        </row>
        <row r="10">
          <cell r="A10">
            <v>5</v>
          </cell>
          <cell r="B10" t="str">
            <v>Nefinancijska imovina u pripremi                                                </v>
          </cell>
        </row>
        <row r="11">
          <cell r="A11">
            <v>5</v>
          </cell>
          <cell r="B11" t="str">
            <v>Izdaci za financijsku imovinu i otplate zajmova                                 </v>
          </cell>
        </row>
        <row r="12">
          <cell r="A12">
            <v>6</v>
          </cell>
          <cell r="B12" t="str">
            <v>Proizvedena kratkotrajna imovina                                                </v>
          </cell>
        </row>
        <row r="13">
          <cell r="A13">
            <v>6</v>
          </cell>
          <cell r="B13" t="str">
            <v>Prihodi poslovanja                                                              </v>
          </cell>
        </row>
        <row r="14">
          <cell r="A14">
            <v>7</v>
          </cell>
          <cell r="B14" t="str">
            <v>Prihodi od prodaje nefinancijske imovine                                        </v>
          </cell>
        </row>
        <row r="15">
          <cell r="A15">
            <v>8</v>
          </cell>
          <cell r="B15" t="str">
            <v>Primici od financijske imovine i zaduživanja                                    </v>
          </cell>
        </row>
        <row r="16">
          <cell r="A16">
            <v>9</v>
          </cell>
          <cell r="B16" t="str">
            <v>Vlastiti Izvori                                                                 </v>
          </cell>
        </row>
        <row r="17">
          <cell r="A17">
            <v>11</v>
          </cell>
          <cell r="B17" t="str">
            <v>Materijalna imovina-prirodna bogatstva                                          </v>
          </cell>
        </row>
        <row r="18">
          <cell r="A18">
            <v>11</v>
          </cell>
          <cell r="B18" t="str">
            <v>Novac u banci i blagajni                                                        </v>
          </cell>
        </row>
        <row r="19">
          <cell r="A19">
            <v>12</v>
          </cell>
          <cell r="B19" t="str">
            <v>Nematerijalna imovina                                                           </v>
          </cell>
        </row>
        <row r="20">
          <cell r="A20">
            <v>12</v>
          </cell>
          <cell r="B20" t="str">
            <v>Depoziti, jamčevni polozi i potraživanja od zaposlenih te za više plaćene poreze</v>
          </cell>
        </row>
        <row r="21">
          <cell r="A21">
            <v>13</v>
          </cell>
          <cell r="B21" t="str">
            <v>Zajmovi                                                                         </v>
          </cell>
        </row>
        <row r="22">
          <cell r="A22">
            <v>14</v>
          </cell>
          <cell r="B22" t="str">
            <v>Vrijednosni papiri                                                              </v>
          </cell>
        </row>
        <row r="23">
          <cell r="A23">
            <v>15</v>
          </cell>
          <cell r="B23" t="str">
            <v>Dionice i udjeli u glavnici                                                     </v>
          </cell>
        </row>
        <row r="24">
          <cell r="A24">
            <v>16</v>
          </cell>
          <cell r="B24" t="str">
            <v>Potraživanja za prihode poslovanja                                              </v>
          </cell>
        </row>
        <row r="25">
          <cell r="A25">
            <v>17</v>
          </cell>
          <cell r="B25" t="str">
            <v>Potraživanja od prodaje nefinancijske imovine                                   </v>
          </cell>
        </row>
        <row r="26">
          <cell r="A26">
            <v>19</v>
          </cell>
          <cell r="B26" t="str">
            <v>Ispravak vrijednosti neproizvedene dugotrajne imovine                           </v>
          </cell>
        </row>
        <row r="27">
          <cell r="A27">
            <v>19</v>
          </cell>
          <cell r="B27" t="str">
            <v>Rashodi budućih razdoblja i nedospjela naplata prihoda                          </v>
          </cell>
        </row>
        <row r="28">
          <cell r="A28">
            <v>21</v>
          </cell>
          <cell r="B28" t="str">
            <v>Građevinski objekti                                                             </v>
          </cell>
        </row>
        <row r="29">
          <cell r="A29">
            <v>22</v>
          </cell>
          <cell r="B29" t="str">
            <v>Postrojenja i oprema                                                            </v>
          </cell>
        </row>
        <row r="30">
          <cell r="A30">
            <v>23</v>
          </cell>
          <cell r="B30" t="str">
            <v>Prijevozna sredstva                                                             </v>
          </cell>
        </row>
        <row r="31">
          <cell r="A31">
            <v>23</v>
          </cell>
          <cell r="B31" t="str">
            <v>Obveze za rashode poslovanja                                                    </v>
          </cell>
        </row>
        <row r="32">
          <cell r="A32">
            <v>24</v>
          </cell>
          <cell r="B32" t="str">
            <v>Knjige, umjetnička djela i ostale izložbene vrijednosti                         </v>
          </cell>
        </row>
        <row r="33">
          <cell r="A33">
            <v>24</v>
          </cell>
          <cell r="B33" t="str">
            <v>Obveze za nabavu nafinancijske imovine                                          </v>
          </cell>
        </row>
        <row r="34">
          <cell r="A34">
            <v>25</v>
          </cell>
          <cell r="B34" t="str">
            <v>Višegodišnji nasadi i osnovno stado                                             </v>
          </cell>
        </row>
        <row r="35">
          <cell r="A35">
            <v>26</v>
          </cell>
          <cell r="B35" t="str">
            <v>Nematerijalna proizvedena imovina                                               </v>
          </cell>
        </row>
        <row r="36">
          <cell r="A36">
            <v>29</v>
          </cell>
          <cell r="B36" t="str">
            <v>Ispravak vrijednosti proizvedene dugotrajne imovine                             </v>
          </cell>
        </row>
        <row r="37">
          <cell r="A37">
            <v>29</v>
          </cell>
          <cell r="B37" t="str">
            <v>Odgođeno plaćanje rashoda i prihodi budućih razd.                               </v>
          </cell>
        </row>
        <row r="38">
          <cell r="A38">
            <v>31</v>
          </cell>
          <cell r="B38" t="str">
            <v>Plemeniti metali i ostale pohranjene vrijednosti                                </v>
          </cell>
        </row>
        <row r="39">
          <cell r="A39">
            <v>31</v>
          </cell>
          <cell r="B39" t="str">
            <v>Rashodi za zaposlene                                                            </v>
          </cell>
        </row>
        <row r="40">
          <cell r="A40">
            <v>32</v>
          </cell>
          <cell r="B40" t="str">
            <v>Materijalni rashodi                                                             </v>
          </cell>
        </row>
        <row r="41">
          <cell r="A41">
            <v>34</v>
          </cell>
          <cell r="B41" t="str">
            <v>Financijski rashodi                                                             </v>
          </cell>
        </row>
        <row r="42">
          <cell r="A42">
            <v>35</v>
          </cell>
          <cell r="B42" t="str">
            <v>Subvencije                                                                      </v>
          </cell>
        </row>
        <row r="43">
          <cell r="A43">
            <v>36</v>
          </cell>
          <cell r="B43" t="str">
            <v>Pomoći dane u inozemstvo i unutar opće države                                   </v>
          </cell>
        </row>
        <row r="44">
          <cell r="A44">
            <v>37</v>
          </cell>
          <cell r="B44" t="str">
            <v>Naknade građ.i kućanst.na tem.osiguranja i dr.n                            </v>
          </cell>
        </row>
        <row r="45">
          <cell r="A45">
            <v>38</v>
          </cell>
          <cell r="B45" t="str">
            <v>Ostali rashodi                                                                  </v>
          </cell>
        </row>
        <row r="46">
          <cell r="A46">
            <v>39</v>
          </cell>
          <cell r="B46" t="str">
            <v>Raspored rashoda i prijelazni računi                                            </v>
          </cell>
        </row>
        <row r="47">
          <cell r="A47">
            <v>41</v>
          </cell>
          <cell r="B47" t="str">
            <v>Zalihe sitnog inventara                                                         </v>
          </cell>
        </row>
        <row r="48">
          <cell r="A48">
            <v>41</v>
          </cell>
          <cell r="B48" t="str">
            <v>Rashodi za nabavu neproizvedene dugotrajne imovine                              </v>
          </cell>
        </row>
        <row r="49">
          <cell r="A49">
            <v>42</v>
          </cell>
          <cell r="B49" t="str">
            <v>Sitni inventar u uporabi                                                        </v>
          </cell>
        </row>
        <row r="50">
          <cell r="A50">
            <v>42</v>
          </cell>
          <cell r="B50" t="str">
            <v>Rashodi za nabavu proizvedene dugotrajne imovine                                </v>
          </cell>
        </row>
        <row r="51">
          <cell r="A51">
            <v>43</v>
          </cell>
          <cell r="B51" t="str">
            <v>Rashodi za nabavu plemenitih metala i ostalih pohranjenih vrijednosti           </v>
          </cell>
        </row>
        <row r="52">
          <cell r="A52">
            <v>45</v>
          </cell>
          <cell r="B52" t="str">
            <v>Rashodi za dodatna ulaganja na nefinancijskoj imovini                           </v>
          </cell>
        </row>
        <row r="53">
          <cell r="A53">
            <v>49</v>
          </cell>
          <cell r="B53" t="str">
            <v>Ispravak vrijednosti sitnog inventara                                           </v>
          </cell>
        </row>
        <row r="54">
          <cell r="A54">
            <v>51</v>
          </cell>
          <cell r="B54" t="str">
            <v>Građevinski objekti u pripremi                                                  </v>
          </cell>
        </row>
        <row r="55">
          <cell r="A55">
            <v>51</v>
          </cell>
          <cell r="B55" t="str">
            <v>Izdaci za dane zajmove                                                          </v>
          </cell>
        </row>
        <row r="56">
          <cell r="A56">
            <v>52</v>
          </cell>
          <cell r="B56" t="str">
            <v>Postrojenja i oprema u pripremi                                                 </v>
          </cell>
        </row>
        <row r="57">
          <cell r="A57">
            <v>53</v>
          </cell>
          <cell r="B57" t="str">
            <v>Prijevozna sredstva u pripremi                                                  </v>
          </cell>
        </row>
        <row r="58">
          <cell r="A58">
            <v>53</v>
          </cell>
          <cell r="B58" t="str">
            <v>Izdaci za dionice i udjele u glavnici                                           </v>
          </cell>
        </row>
        <row r="59">
          <cell r="A59">
            <v>54</v>
          </cell>
          <cell r="B59" t="str">
            <v>Višegodišnji nasadi i osnovno stado u pripremi                                  </v>
          </cell>
        </row>
        <row r="60">
          <cell r="A60">
            <v>54</v>
          </cell>
          <cell r="B60" t="str">
            <v>Izdaci za otplatu glavnice primljenih kredita i zajmova                                   </v>
          </cell>
        </row>
        <row r="61">
          <cell r="A61">
            <v>55</v>
          </cell>
          <cell r="B61" t="str">
            <v>Ostala nematerijalna proizvedena imovina u pripremi                             </v>
          </cell>
        </row>
        <row r="62">
          <cell r="A62">
            <v>56</v>
          </cell>
          <cell r="B62" t="str">
            <v>Ostala nefinancijska imovina u pripremi                                         </v>
          </cell>
        </row>
        <row r="63">
          <cell r="A63">
            <v>61</v>
          </cell>
          <cell r="B63" t="str">
            <v>Zalihe za obavljenje djelatnosti                                                </v>
          </cell>
        </row>
        <row r="64">
          <cell r="A64">
            <v>61</v>
          </cell>
          <cell r="B64" t="str">
            <v>Prihodi od poreza                                                               </v>
          </cell>
        </row>
        <row r="65">
          <cell r="A65">
            <v>62</v>
          </cell>
          <cell r="B65" t="str">
            <v>Proizvodnja i proizvodi                                                         </v>
          </cell>
        </row>
        <row r="66">
          <cell r="A66">
            <v>63</v>
          </cell>
          <cell r="B66" t="str">
            <v>Pomoći iz inozemstva i od subj. unutar opće države                              </v>
          </cell>
        </row>
        <row r="67">
          <cell r="A67">
            <v>64</v>
          </cell>
          <cell r="B67" t="str">
            <v>Roba za daljnju prodaju                                                         </v>
          </cell>
        </row>
        <row r="68">
          <cell r="A68">
            <v>64</v>
          </cell>
          <cell r="B68" t="str">
            <v>Prihodi od imovine                                                              </v>
          </cell>
        </row>
        <row r="69">
          <cell r="A69">
            <v>65</v>
          </cell>
          <cell r="B69" t="str">
            <v>Prihodi od administr. pristojbi i po posebnim propisima                         </v>
          </cell>
        </row>
        <row r="70">
          <cell r="A70">
            <v>66</v>
          </cell>
          <cell r="B70" t="str">
            <v>Prihodi od prodaje proiz.i robe te pr.usluga i pr.od don.                       </v>
          </cell>
        </row>
        <row r="71">
          <cell r="A71">
            <v>67</v>
          </cell>
          <cell r="B71" t="str">
            <v>Prihodi iz proračuna                                                            </v>
          </cell>
        </row>
        <row r="72">
          <cell r="A72">
            <v>68</v>
          </cell>
          <cell r="B72" t="str">
            <v>Kazne,upravne mjere i ostali prihodi                                            </v>
          </cell>
        </row>
        <row r="73">
          <cell r="A73">
            <v>71</v>
          </cell>
          <cell r="B73" t="str">
            <v>Prihodi od prodaje neproizvedene dugotrajne imovine                             </v>
          </cell>
        </row>
        <row r="74">
          <cell r="A74">
            <v>72</v>
          </cell>
          <cell r="B74" t="str">
            <v>Prihodi od prodaje proizvedene dugotrajne imovine                               </v>
          </cell>
        </row>
        <row r="75">
          <cell r="A75">
            <v>81</v>
          </cell>
          <cell r="B75" t="str">
            <v>Primljene otplate (povrati) glavnice danih zajmova                              </v>
          </cell>
        </row>
        <row r="76">
          <cell r="A76">
            <v>82</v>
          </cell>
          <cell r="B76" t="str">
            <v>Primici od prodaje vrijednosnih papira                                          </v>
          </cell>
        </row>
        <row r="77">
          <cell r="A77">
            <v>91</v>
          </cell>
          <cell r="B77" t="str">
            <v>Vlastiti izvori i ispravak vlastitih izvora                                     </v>
          </cell>
        </row>
        <row r="78">
          <cell r="A78">
            <v>92</v>
          </cell>
          <cell r="B78" t="str">
            <v>Rezultat poslovanja                                                             </v>
          </cell>
        </row>
        <row r="79">
          <cell r="A79">
            <v>93</v>
          </cell>
          <cell r="B79" t="str">
            <v>Obračunati rashodi poslovanja                                                   </v>
          </cell>
        </row>
        <row r="80">
          <cell r="A80">
            <v>94</v>
          </cell>
          <cell r="B80" t="str">
            <v>Obračunati rashodi za nabavu nefinancijske imovine                              </v>
          </cell>
        </row>
        <row r="81">
          <cell r="A81">
            <v>96</v>
          </cell>
          <cell r="B81" t="str">
            <v>Obračunati prihodi poslovanja                                                   </v>
          </cell>
        </row>
        <row r="82">
          <cell r="A82">
            <v>97</v>
          </cell>
          <cell r="B82" t="str">
            <v>Obračunati prihodi od prodaje nefinancijske imovine                             </v>
          </cell>
        </row>
        <row r="83">
          <cell r="A83">
            <v>98</v>
          </cell>
          <cell r="B83" t="str">
            <v>Rezerviranja viška prihoda                                                      </v>
          </cell>
        </row>
        <row r="84">
          <cell r="A84">
            <v>99</v>
          </cell>
          <cell r="B84" t="str">
            <v>Izvanbilančni zapisi                                                            </v>
          </cell>
        </row>
        <row r="85">
          <cell r="A85">
            <v>111</v>
          </cell>
          <cell r="B85" t="str">
            <v>Zemljište                                                                       </v>
          </cell>
        </row>
        <row r="86">
          <cell r="A86">
            <v>111</v>
          </cell>
          <cell r="B86" t="str">
            <v>Novac u banci                                                                   </v>
          </cell>
        </row>
        <row r="87">
          <cell r="A87">
            <v>112</v>
          </cell>
          <cell r="B87" t="str">
            <v>Rudna bogatstva                                                                 </v>
          </cell>
        </row>
        <row r="88">
          <cell r="A88">
            <v>112</v>
          </cell>
          <cell r="B88" t="str">
            <v>Izdvojena novčana sredstva                                                      </v>
          </cell>
        </row>
        <row r="89">
          <cell r="A89">
            <v>113</v>
          </cell>
          <cell r="B89" t="str">
            <v>Ostala prirodna materijalna imovina                                             </v>
          </cell>
        </row>
        <row r="90">
          <cell r="A90">
            <v>113</v>
          </cell>
          <cell r="B90" t="str">
            <v>Novac u blagajni                                                                </v>
          </cell>
        </row>
        <row r="91">
          <cell r="A91">
            <v>121</v>
          </cell>
          <cell r="B91" t="str">
            <v>Patenti                                                                         </v>
          </cell>
        </row>
        <row r="92">
          <cell r="A92">
            <v>121</v>
          </cell>
          <cell r="B92" t="str">
            <v>Depoziti u bankama i ostalim financijskim institucijama                         </v>
          </cell>
        </row>
        <row r="93">
          <cell r="A93">
            <v>122</v>
          </cell>
          <cell r="B93" t="str">
            <v>Koncesije                                                                       </v>
          </cell>
        </row>
        <row r="94">
          <cell r="A94">
            <v>122</v>
          </cell>
          <cell r="B94" t="str">
            <v>Jamčevni polozi                                                                 </v>
          </cell>
        </row>
        <row r="95">
          <cell r="A95">
            <v>123</v>
          </cell>
          <cell r="B95" t="str">
            <v>Licence                                                                         </v>
          </cell>
        </row>
        <row r="96">
          <cell r="A96">
            <v>123</v>
          </cell>
          <cell r="B96" t="str">
            <v>Potraživanja od zaposlenih                                                      </v>
          </cell>
        </row>
        <row r="97">
          <cell r="A97">
            <v>124</v>
          </cell>
          <cell r="B97" t="str">
            <v>Ostala prava                                                                    </v>
          </cell>
        </row>
        <row r="98">
          <cell r="A98">
            <v>125</v>
          </cell>
          <cell r="B98" t="str">
            <v>Goodwill                                                                        </v>
          </cell>
        </row>
        <row r="99">
          <cell r="A99">
            <v>126</v>
          </cell>
          <cell r="B99" t="str">
            <v>Ostala nematerijlna imovina                                                     </v>
          </cell>
        </row>
        <row r="100">
          <cell r="A100">
            <v>129</v>
          </cell>
          <cell r="B100" t="str">
            <v>Ostala potraživanja                                                             </v>
          </cell>
        </row>
        <row r="101">
          <cell r="A101">
            <v>131</v>
          </cell>
          <cell r="B101" t="str">
            <v>Zajmovi drugim razinama vlasti, inozemnim vladama i međunar.org.                </v>
          </cell>
        </row>
        <row r="102">
          <cell r="A102">
            <v>132</v>
          </cell>
          <cell r="B102" t="str">
            <v>Zajmovi neprofitnim org., građanima i kućanstvima                               </v>
          </cell>
        </row>
        <row r="103">
          <cell r="A103">
            <v>136</v>
          </cell>
          <cell r="B103" t="str">
            <v>Zajmovi trg.društvima, obrtnicima                                               </v>
          </cell>
        </row>
        <row r="104">
          <cell r="A104">
            <v>144</v>
          </cell>
          <cell r="B104" t="str">
            <v>Obveznice                                                                       </v>
          </cell>
        </row>
        <row r="105">
          <cell r="A105">
            <v>152</v>
          </cell>
          <cell r="B105" t="str">
            <v>Dionice i udjeli u glavnici trgovačkih društ.u javnom sektoru                   </v>
          </cell>
        </row>
        <row r="106">
          <cell r="A106">
            <v>153</v>
          </cell>
          <cell r="B106" t="str">
            <v>Dionice i udjeli u gl.kred.i ost.fin.inst.izvan jav.sektora                     </v>
          </cell>
        </row>
        <row r="107">
          <cell r="A107">
            <v>154</v>
          </cell>
          <cell r="B107" t="str">
            <v>Dionice i udjeli u glavnici trg.društava izvan javnog sektora                   </v>
          </cell>
        </row>
        <row r="108">
          <cell r="A108">
            <v>161</v>
          </cell>
          <cell r="B108" t="str">
            <v>Potraživanja za poreze                                                          </v>
          </cell>
        </row>
        <row r="109">
          <cell r="A109">
            <v>164</v>
          </cell>
          <cell r="B109" t="str">
            <v>Potraživanja za prihode od imovine                                              </v>
          </cell>
        </row>
        <row r="110">
          <cell r="A110">
            <v>165</v>
          </cell>
          <cell r="B110" t="str">
            <v>Potraživanja za administrativne pristojbe i prihode po posebnim propisima       </v>
          </cell>
        </row>
        <row r="111">
          <cell r="A111">
            <v>166</v>
          </cell>
          <cell r="B111" t="str">
            <v>Ostala potraživanja                                                             </v>
          </cell>
        </row>
        <row r="112">
          <cell r="A112">
            <v>171</v>
          </cell>
          <cell r="B112" t="str">
            <v>Potrživanja od prodaje neproizvedene imovine                                    </v>
          </cell>
        </row>
        <row r="113">
          <cell r="A113">
            <v>172</v>
          </cell>
          <cell r="B113" t="str">
            <v>Potraživanja od prodaje proizvedene imovine                                     </v>
          </cell>
        </row>
        <row r="114">
          <cell r="A114">
            <v>191</v>
          </cell>
          <cell r="B114" t="str">
            <v>Ispravak vrijednosti neproizvedene dugotrajne imovine                           </v>
          </cell>
        </row>
        <row r="115">
          <cell r="A115">
            <v>191</v>
          </cell>
          <cell r="B115" t="str">
            <v>Rashodi budućih razdoblja                                                       </v>
          </cell>
        </row>
        <row r="116">
          <cell r="A116">
            <v>211</v>
          </cell>
          <cell r="B116" t="str">
            <v>Stambeni objekti                                                                </v>
          </cell>
        </row>
        <row r="117">
          <cell r="A117">
            <v>212</v>
          </cell>
          <cell r="B117" t="str">
            <v>Poslovni objekti                                                                </v>
          </cell>
        </row>
        <row r="118">
          <cell r="A118">
            <v>213</v>
          </cell>
          <cell r="B118" t="str">
            <v>Ceste, željeznice i slični građevinski objekti                                  </v>
          </cell>
        </row>
        <row r="119">
          <cell r="A119">
            <v>214</v>
          </cell>
          <cell r="B119" t="str">
            <v>Ostali građevinski objekti                                                      </v>
          </cell>
        </row>
        <row r="120">
          <cell r="A120">
            <v>221</v>
          </cell>
          <cell r="B120" t="str">
            <v>Uredska oprema i namještaj                                                      </v>
          </cell>
        </row>
        <row r="121">
          <cell r="A121">
            <v>222</v>
          </cell>
          <cell r="B121" t="str">
            <v>Komunikacijska oprema                                                           </v>
          </cell>
        </row>
        <row r="122">
          <cell r="A122">
            <v>223</v>
          </cell>
          <cell r="B122" t="str">
            <v>Oprema za održavanje i zaštitu                                                  </v>
          </cell>
        </row>
        <row r="123">
          <cell r="A123">
            <v>224</v>
          </cell>
          <cell r="B123" t="str">
            <v>Medicinska i laboratorijska oprema                                              </v>
          </cell>
        </row>
        <row r="124">
          <cell r="A124">
            <v>225</v>
          </cell>
          <cell r="B124" t="str">
            <v>Instrumenti, uređaji i strojevi                                                 </v>
          </cell>
        </row>
        <row r="125">
          <cell r="A125">
            <v>226</v>
          </cell>
          <cell r="B125" t="str">
            <v>Sportska i glazbena oprema                                                      </v>
          </cell>
        </row>
        <row r="126">
          <cell r="A126">
            <v>227</v>
          </cell>
          <cell r="B126" t="str">
            <v>Uređaji, strojevi i oprema za ostale namjene                                    </v>
          </cell>
        </row>
        <row r="127">
          <cell r="A127">
            <v>231</v>
          </cell>
          <cell r="B127" t="str">
            <v>Prijevozna sredstva u cestovnom prometu                                         </v>
          </cell>
        </row>
        <row r="128">
          <cell r="A128">
            <v>231</v>
          </cell>
          <cell r="B128" t="str">
            <v>Obveze za zaposlene                                                             </v>
          </cell>
        </row>
        <row r="129">
          <cell r="A129">
            <v>232</v>
          </cell>
          <cell r="B129" t="str">
            <v>Prijevozna sredstva u željezničkom prometu                                      </v>
          </cell>
        </row>
        <row r="130">
          <cell r="A130">
            <v>232</v>
          </cell>
          <cell r="B130" t="str">
            <v>Obveze za materijalne rashode                                                   </v>
          </cell>
        </row>
        <row r="131">
          <cell r="A131">
            <v>233</v>
          </cell>
          <cell r="B131" t="str">
            <v>Prijevozna sredstva u pomorskom i riječnom prometu                              </v>
          </cell>
        </row>
        <row r="132">
          <cell r="A132">
            <v>234</v>
          </cell>
          <cell r="B132" t="str">
            <v>Prijevozna sredstva u zračnom prometu                                           </v>
          </cell>
        </row>
        <row r="133">
          <cell r="A133">
            <v>234</v>
          </cell>
          <cell r="B133" t="str">
            <v>Obveze za financijske rashode                                                   </v>
          </cell>
        </row>
        <row r="134">
          <cell r="A134">
            <v>235</v>
          </cell>
          <cell r="B134" t="str">
            <v>Obveze za subvencije                                                            </v>
          </cell>
        </row>
        <row r="135">
          <cell r="A135">
            <v>237</v>
          </cell>
          <cell r="B135" t="str">
            <v>Obveze ze naknade građanima i kućanstvima                                       </v>
          </cell>
        </row>
        <row r="136">
          <cell r="A136">
            <v>238</v>
          </cell>
          <cell r="B136" t="str">
            <v>Obveze za kazne, naknade šteta i kapitalne pomoći                               </v>
          </cell>
        </row>
        <row r="137">
          <cell r="A137">
            <v>239</v>
          </cell>
          <cell r="B137" t="str">
            <v>Ostale tekuće obveze                                                            </v>
          </cell>
        </row>
        <row r="138">
          <cell r="A138">
            <v>241</v>
          </cell>
          <cell r="B138" t="str">
            <v>Knjige u knjižnicama                                                            </v>
          </cell>
        </row>
        <row r="139">
          <cell r="A139">
            <v>241</v>
          </cell>
          <cell r="B139" t="str">
            <v>Obveze za nabavu neproizvedene imovine                                          </v>
          </cell>
        </row>
        <row r="140">
          <cell r="A140">
            <v>242</v>
          </cell>
          <cell r="B140" t="str">
            <v>Umjetnička djela (izložena u galerijama, muzejima i slično)                     </v>
          </cell>
        </row>
        <row r="141">
          <cell r="A141">
            <v>242</v>
          </cell>
          <cell r="B141" t="str">
            <v>Obveze za nabavu proizvedene dugotrajne imovine                                 </v>
          </cell>
        </row>
        <row r="142">
          <cell r="A142">
            <v>243</v>
          </cell>
          <cell r="B142" t="str">
            <v>Muzejski izlošci i predmeti prirodnih rijetkosti                                </v>
          </cell>
        </row>
        <row r="143">
          <cell r="A143">
            <v>243</v>
          </cell>
          <cell r="B143" t="str">
            <v>Obveze za plemenite metale i ostale pohr.vrijed.                                </v>
          </cell>
        </row>
        <row r="144">
          <cell r="A144">
            <v>244</v>
          </cell>
          <cell r="B144" t="str">
            <v>Ostale nespomenute izložbene vrijednosti                                        </v>
          </cell>
        </row>
        <row r="145">
          <cell r="A145">
            <v>245</v>
          </cell>
          <cell r="B145" t="str">
            <v>Obveze za dodatna ulaganja na nefinancijskoj imovini                            </v>
          </cell>
        </row>
        <row r="146">
          <cell r="A146">
            <v>251</v>
          </cell>
          <cell r="B146" t="str">
            <v>Višegodišnji nasadi                                                             </v>
          </cell>
        </row>
        <row r="147">
          <cell r="A147">
            <v>252</v>
          </cell>
          <cell r="B147" t="str">
            <v>Osnovno stado                                                                   </v>
          </cell>
        </row>
        <row r="148">
          <cell r="A148">
            <v>261</v>
          </cell>
          <cell r="B148" t="str">
            <v>Ulaganja u istraživanja rudnih bogatstava                                       </v>
          </cell>
        </row>
        <row r="149">
          <cell r="A149">
            <v>262</v>
          </cell>
          <cell r="B149" t="str">
            <v>Ulaganja u računalne programe                                                   </v>
          </cell>
        </row>
        <row r="150">
          <cell r="A150">
            <v>263</v>
          </cell>
          <cell r="B150" t="str">
            <v>Umjetnička, literarna i znanstvena djela                                        </v>
          </cell>
        </row>
        <row r="151">
          <cell r="A151">
            <v>264</v>
          </cell>
          <cell r="B151" t="str">
            <v>Ostala nematerijalna proizvedena imovina                                        </v>
          </cell>
        </row>
        <row r="152">
          <cell r="A152">
            <v>291</v>
          </cell>
          <cell r="B152" t="str">
            <v>Odgođeno plaćanje rashoda                                                       </v>
          </cell>
        </row>
        <row r="153">
          <cell r="A153">
            <v>292</v>
          </cell>
          <cell r="B153" t="str">
            <v>Ispravak vrijednosti proizvedene dugotrajne imovine                             </v>
          </cell>
        </row>
        <row r="154">
          <cell r="A154">
            <v>292</v>
          </cell>
          <cell r="B154" t="str">
            <v>Naplaćeni prihodi budućih razdoblja                                             </v>
          </cell>
        </row>
        <row r="155">
          <cell r="A155">
            <v>311</v>
          </cell>
          <cell r="B155" t="str">
            <v>Plemeniti metali i drago kamenje                                                </v>
          </cell>
        </row>
        <row r="156">
          <cell r="A156">
            <v>311</v>
          </cell>
          <cell r="B156" t="str">
            <v>Plaće                                                                           </v>
          </cell>
        </row>
        <row r="157">
          <cell r="A157">
            <v>312</v>
          </cell>
          <cell r="B157" t="str">
            <v>Pohranjene knjige, umjetnička djela i slične vrijednosti                        </v>
          </cell>
        </row>
        <row r="158">
          <cell r="A158">
            <v>312</v>
          </cell>
          <cell r="B158" t="str">
            <v>Ostali rashodi za zaposlene                                                     </v>
          </cell>
        </row>
        <row r="159">
          <cell r="A159">
            <v>313</v>
          </cell>
          <cell r="B159" t="str">
            <v>Doprinosi za plaće                                                              </v>
          </cell>
        </row>
        <row r="160">
          <cell r="A160">
            <v>321</v>
          </cell>
          <cell r="B160" t="str">
            <v>Naknade troškova zaposlenima                                                    </v>
          </cell>
        </row>
        <row r="161">
          <cell r="A161">
            <v>322</v>
          </cell>
          <cell r="B161" t="str">
            <v>Rashodi za materijal i energiju                                                 </v>
          </cell>
        </row>
        <row r="162">
          <cell r="A162">
            <v>323</v>
          </cell>
          <cell r="B162" t="str">
            <v>Rashodi za usluge                                                               </v>
          </cell>
        </row>
        <row r="163">
          <cell r="A163">
            <v>324</v>
          </cell>
          <cell r="B163" t="str">
            <v>Naknade troškova osobama izvan rad.odnosa                                       </v>
          </cell>
        </row>
        <row r="164">
          <cell r="A164">
            <v>325</v>
          </cell>
          <cell r="B164" t="str">
            <v>Subvencije poljoprivrednicima                                                   </v>
          </cell>
        </row>
        <row r="165">
          <cell r="A165">
            <v>329</v>
          </cell>
          <cell r="B165" t="str">
            <v>Ostali nespomenuti rashodi poslovanja                                           </v>
          </cell>
        </row>
        <row r="166">
          <cell r="A166">
            <v>342</v>
          </cell>
          <cell r="B166" t="str">
            <v>Kamate na primljene kredite i zajmove</v>
          </cell>
        </row>
        <row r="167">
          <cell r="A167">
            <v>343</v>
          </cell>
          <cell r="B167" t="str">
            <v>Ostali financijski rashodi                                                      </v>
          </cell>
        </row>
        <row r="168">
          <cell r="A168">
            <v>352</v>
          </cell>
          <cell r="B168" t="str">
            <v>Subvencije trg.društvima,polj.i obrtn. izvan jav.sekt.                          </v>
          </cell>
        </row>
        <row r="169">
          <cell r="A169">
            <v>363</v>
          </cell>
          <cell r="B169" t="str">
            <v>Pomoći unutar opće države                                                       </v>
          </cell>
        </row>
        <row r="170">
          <cell r="A170">
            <v>372</v>
          </cell>
          <cell r="B170" t="str">
            <v>Ostale naknade građanima i kućanstvima iz proračuna                             </v>
          </cell>
        </row>
        <row r="171">
          <cell r="A171">
            <v>381</v>
          </cell>
          <cell r="B171" t="str">
            <v>Tekuće donacije                                                                 </v>
          </cell>
        </row>
        <row r="172">
          <cell r="A172">
            <v>382</v>
          </cell>
          <cell r="B172" t="str">
            <v>Kapitalne donacije                                                              </v>
          </cell>
        </row>
        <row r="173">
          <cell r="A173">
            <v>383</v>
          </cell>
          <cell r="B173" t="str">
            <v>Kazne, penali i naknade štete                                                   </v>
          </cell>
        </row>
        <row r="174">
          <cell r="A174">
            <v>384</v>
          </cell>
          <cell r="B174" t="str">
            <v>Materijalni rashodi iz proteklih godina                                         </v>
          </cell>
        </row>
        <row r="175">
          <cell r="A175">
            <v>385</v>
          </cell>
          <cell r="B175" t="str">
            <v>Izvanredni rashodi                                                              </v>
          </cell>
        </row>
        <row r="176">
          <cell r="A176">
            <v>386</v>
          </cell>
          <cell r="B176" t="str">
            <v>Kapitalne pomoći                                                                </v>
          </cell>
        </row>
        <row r="177">
          <cell r="A177">
            <v>392</v>
          </cell>
          <cell r="B177" t="str">
            <v>Prijelazni račun                                                                </v>
          </cell>
        </row>
        <row r="178">
          <cell r="A178">
            <v>411</v>
          </cell>
          <cell r="B178" t="str">
            <v>Zalihe sitnog inventara                                                         </v>
          </cell>
        </row>
        <row r="179">
          <cell r="A179">
            <v>411</v>
          </cell>
          <cell r="B179" t="str">
            <v>Materijalna imovina-prirodna bogatstva                                          </v>
          </cell>
        </row>
        <row r="180">
          <cell r="A180">
            <v>412</v>
          </cell>
          <cell r="B180" t="str">
            <v>Nematerijalna imovina                                                           </v>
          </cell>
        </row>
        <row r="181">
          <cell r="A181">
            <v>421</v>
          </cell>
          <cell r="B181" t="str">
            <v>Sitni inventar u uporabi                                                        </v>
          </cell>
        </row>
        <row r="182">
          <cell r="A182">
            <v>421</v>
          </cell>
          <cell r="B182" t="str">
            <v>Građevinski objekti                                                             </v>
          </cell>
        </row>
        <row r="183">
          <cell r="A183">
            <v>422</v>
          </cell>
          <cell r="B183" t="str">
            <v>Postrojenja i oprema                                                            </v>
          </cell>
        </row>
        <row r="184">
          <cell r="A184">
            <v>423</v>
          </cell>
          <cell r="B184" t="str">
            <v>Prijevozna sredstva                                                             </v>
          </cell>
        </row>
        <row r="185">
          <cell r="A185">
            <v>424</v>
          </cell>
          <cell r="B185" t="str">
            <v>Knjige, umjetnička djela i ostale izložbene vrijednosti                         </v>
          </cell>
        </row>
        <row r="186">
          <cell r="A186">
            <v>426</v>
          </cell>
          <cell r="B186" t="str">
            <v>Nematerijalna proizvedena imovina                                               </v>
          </cell>
        </row>
        <row r="187">
          <cell r="A187">
            <v>431</v>
          </cell>
          <cell r="B187" t="str">
            <v>Plemeniti metali i ostale pohranjene vriejdnosti                                </v>
          </cell>
        </row>
        <row r="188">
          <cell r="A188">
            <v>451</v>
          </cell>
          <cell r="B188" t="str">
            <v>Dodatna ulaganja na građevinskim objektima                                      </v>
          </cell>
        </row>
        <row r="189">
          <cell r="A189">
            <v>492</v>
          </cell>
          <cell r="B189" t="str">
            <v>Ispravak vrijednosti sitnog inventara u uporabi                                 </v>
          </cell>
        </row>
        <row r="190">
          <cell r="A190">
            <v>511</v>
          </cell>
          <cell r="B190" t="str">
            <v>Građevinski objekti u pripremi                                                  </v>
          </cell>
        </row>
        <row r="191">
          <cell r="A191">
            <v>512</v>
          </cell>
          <cell r="B191" t="str">
            <v>Izdaci za dane zajmove neprof.org.,građanima i kućan.                           </v>
          </cell>
        </row>
        <row r="192">
          <cell r="A192">
            <v>515</v>
          </cell>
          <cell r="B192" t="str">
            <v>Dani zajmovi                                                                    </v>
          </cell>
        </row>
        <row r="193">
          <cell r="A193">
            <v>516</v>
          </cell>
          <cell r="B193" t="str">
            <v>Izdaci za dane zajm. trg.društ.,obrt.,malom i srednj.p.                         </v>
          </cell>
        </row>
        <row r="194">
          <cell r="A194">
            <v>522</v>
          </cell>
          <cell r="B194" t="str">
            <v>Postrojenja i oprema u pripremi                                                 </v>
          </cell>
        </row>
        <row r="195">
          <cell r="A195">
            <v>532</v>
          </cell>
          <cell r="B195" t="str">
            <v>Dionice i udjeli u glavnici trgov.društ.u javnom sektoru      </v>
          </cell>
        </row>
        <row r="196">
          <cell r="A196">
            <v>533</v>
          </cell>
          <cell r="B196" t="str">
            <v>Prijevozna sredstva u pripremi                                                  </v>
          </cell>
        </row>
        <row r="197">
          <cell r="A197">
            <v>541</v>
          </cell>
          <cell r="B197" t="str">
            <v>Višegodišnji nasadi u pripremi                                                  </v>
          </cell>
        </row>
        <row r="198">
          <cell r="A198">
            <v>541</v>
          </cell>
          <cell r="B198" t="str">
            <v>Otplata glavnice primlj.zajm. od dr.raz.vlasti,inoz.vlada                       </v>
          </cell>
        </row>
        <row r="199">
          <cell r="A199">
            <v>542</v>
          </cell>
          <cell r="B199" t="str">
            <v>Osnovno stado u pripremi                                                        </v>
          </cell>
        </row>
        <row r="200">
          <cell r="A200">
            <v>544</v>
          </cell>
          <cell r="B200" t="str">
            <v>Otplata glavnice primlj.kred.i zajmova od kred.i ost.fin.inst.izvan jav.sekt.                       </v>
          </cell>
        </row>
        <row r="201">
          <cell r="A201">
            <v>551</v>
          </cell>
          <cell r="B201" t="str">
            <v>Ostala nematerijalna proizvedena imovina u pripremi                             </v>
          </cell>
        </row>
        <row r="202">
          <cell r="A202">
            <v>561</v>
          </cell>
          <cell r="B202" t="str">
            <v>Ostala nefinancijska imovina u pripremi                                         </v>
          </cell>
        </row>
        <row r="203">
          <cell r="A203">
            <v>611</v>
          </cell>
          <cell r="B203" t="str">
            <v>Strateške zalihe                                                                </v>
          </cell>
        </row>
        <row r="204">
          <cell r="A204">
            <v>611</v>
          </cell>
          <cell r="B204" t="str">
            <v>Porez i prirez na dohodak                                                       </v>
          </cell>
        </row>
        <row r="205">
          <cell r="A205">
            <v>612</v>
          </cell>
          <cell r="B205" t="str">
            <v>Zalihe za prerapodjelu drugima                                                  </v>
          </cell>
        </row>
        <row r="206">
          <cell r="A206">
            <v>612</v>
          </cell>
          <cell r="B206" t="str">
            <v>Porez na dobit                                                                  </v>
          </cell>
        </row>
        <row r="207">
          <cell r="A207">
            <v>613</v>
          </cell>
          <cell r="B207" t="str">
            <v>Zalihe materijala za redovne potrebe                                            </v>
          </cell>
        </row>
        <row r="208">
          <cell r="A208">
            <v>613</v>
          </cell>
          <cell r="B208" t="str">
            <v>Porez na imovinu                                                                </v>
          </cell>
        </row>
        <row r="209">
          <cell r="A209">
            <v>614</v>
          </cell>
          <cell r="B209" t="str">
            <v>Porezi na robu  i usluge                                                        </v>
          </cell>
        </row>
        <row r="210">
          <cell r="A210">
            <v>621</v>
          </cell>
          <cell r="B210" t="str">
            <v>Proizvodnja u tijeku                                                            </v>
          </cell>
        </row>
        <row r="211">
          <cell r="A211">
            <v>622</v>
          </cell>
          <cell r="B211" t="str">
            <v>Gotovi proizvodi                                                                </v>
          </cell>
        </row>
        <row r="212">
          <cell r="A212">
            <v>633</v>
          </cell>
          <cell r="B212" t="str">
            <v>Pomoći proračunu iz drugih proračuna                                                             </v>
          </cell>
        </row>
        <row r="213">
          <cell r="A213">
            <v>634</v>
          </cell>
          <cell r="B213" t="str">
            <v>Pomoći od ostalih subjekata unutar općeg proračuna                              </v>
          </cell>
        </row>
        <row r="214">
          <cell r="A214">
            <v>641</v>
          </cell>
          <cell r="B214" t="str">
            <v>Roba za daljnju prodaju                                                         </v>
          </cell>
        </row>
        <row r="215">
          <cell r="A215">
            <v>641</v>
          </cell>
          <cell r="B215" t="str">
            <v>Prihodi od financijske imovine                                                  </v>
          </cell>
        </row>
        <row r="216">
          <cell r="A216">
            <v>642</v>
          </cell>
          <cell r="B216" t="str">
            <v>Prihodi od nefinancijske imovine                                                </v>
          </cell>
        </row>
        <row r="217">
          <cell r="A217">
            <v>643</v>
          </cell>
          <cell r="B217" t="str">
            <v>Prihodi od kamata na dane zajmove                                               </v>
          </cell>
        </row>
        <row r="218">
          <cell r="A218">
            <v>651</v>
          </cell>
          <cell r="B218" t="str">
            <v>Upravne i administrativne pristojbe                                             </v>
          </cell>
        </row>
        <row r="219">
          <cell r="A219">
            <v>652</v>
          </cell>
          <cell r="B219" t="str">
            <v>Prihodi po posebnim propisima                                                   </v>
          </cell>
        </row>
        <row r="220">
          <cell r="A220">
            <v>653</v>
          </cell>
          <cell r="B220" t="str">
            <v>Komunalni doprinosi i naknade                                                   </v>
          </cell>
        </row>
        <row r="221">
          <cell r="A221">
            <v>661</v>
          </cell>
          <cell r="B221" t="str">
            <v>Prih.od prodaje proizvoda i robe te pruženih usluga                             </v>
          </cell>
        </row>
        <row r="222">
          <cell r="A222">
            <v>662</v>
          </cell>
          <cell r="B222" t="str">
            <v>Kazne                                                                      </v>
          </cell>
        </row>
        <row r="223">
          <cell r="A223">
            <v>663</v>
          </cell>
          <cell r="B223" t="str">
            <v>Donacije od pravnih i fizičkih osoba izvan opće države                          </v>
          </cell>
        </row>
        <row r="224">
          <cell r="A224">
            <v>664</v>
          </cell>
          <cell r="B224" t="str">
            <v>Prihodi iz proračuna za financ.red.djel.korisn.pror.-NE                         </v>
          </cell>
        </row>
        <row r="225">
          <cell r="A225">
            <v>671</v>
          </cell>
          <cell r="B225" t="str">
            <v>Prihodi iz proračuna za fin.red.djel.korisnika proračuna                        </v>
          </cell>
        </row>
        <row r="226">
          <cell r="A226">
            <v>681</v>
          </cell>
          <cell r="B226" t="str">
            <v>Kazne i upravne mjere                                                           </v>
          </cell>
        </row>
        <row r="227">
          <cell r="A227">
            <v>711</v>
          </cell>
          <cell r="B227" t="str">
            <v>Prihodi op prod.materijalne imovine-prir.bogatstava                             </v>
          </cell>
        </row>
        <row r="228">
          <cell r="A228">
            <v>721</v>
          </cell>
          <cell r="B228" t="str">
            <v>Prihodi od prodaje građevinskih objekata                                        </v>
          </cell>
        </row>
        <row r="229">
          <cell r="A229">
            <v>723</v>
          </cell>
          <cell r="B229" t="str">
            <v>Prihodi od prodaje prijevoznih sredstava                                        </v>
          </cell>
        </row>
        <row r="230">
          <cell r="A230">
            <v>811</v>
          </cell>
          <cell r="B230" t="str">
            <v>Primici (povrati) glavnice zajm. danih dr.razinama vlasti                       </v>
          </cell>
        </row>
        <row r="231">
          <cell r="A231">
            <v>812</v>
          </cell>
          <cell r="B231" t="str">
            <v>Primici (povrati)glavnice zajmova danih neprofit.organ.                         </v>
          </cell>
        </row>
        <row r="232">
          <cell r="A232">
            <v>816</v>
          </cell>
          <cell r="B232" t="str">
            <v>Primici(povrati) glavnice zajmova danih trg.društ,obrt.                         </v>
          </cell>
        </row>
        <row r="233">
          <cell r="A233">
            <v>822</v>
          </cell>
          <cell r="B233" t="str">
            <v>Obveznice                                                                       </v>
          </cell>
        </row>
        <row r="234">
          <cell r="A234">
            <v>911</v>
          </cell>
          <cell r="B234" t="str">
            <v>Vlastiti izvori                                                                 </v>
          </cell>
        </row>
        <row r="235">
          <cell r="A235">
            <v>915</v>
          </cell>
          <cell r="B235" t="str">
            <v>Promjene u vrijednosti i obujmu obveza                                          </v>
          </cell>
        </row>
        <row r="236">
          <cell r="A236">
            <v>921</v>
          </cell>
          <cell r="B236" t="str">
            <v>Utvrđivanje rezultata poslovanja                                                </v>
          </cell>
        </row>
        <row r="237">
          <cell r="A237">
            <v>922</v>
          </cell>
          <cell r="B237" t="str">
            <v>Višak/manjak prihoda                                                            </v>
          </cell>
        </row>
        <row r="238">
          <cell r="A238">
            <v>931</v>
          </cell>
          <cell r="B238" t="str">
            <v>Obračunati rashodi za zaposlene                                                 </v>
          </cell>
        </row>
        <row r="239">
          <cell r="A239">
            <v>932</v>
          </cell>
          <cell r="B239" t="str">
            <v>Obračunati materijalni rashodi                                                  </v>
          </cell>
        </row>
        <row r="240">
          <cell r="A240">
            <v>934</v>
          </cell>
          <cell r="B240" t="str">
            <v>Obračunati financijski rashodi                                                  </v>
          </cell>
        </row>
        <row r="241">
          <cell r="A241">
            <v>937</v>
          </cell>
          <cell r="B241" t="str">
            <v>Obračunate naknade građ.i kućanst.na temelju osigur.                            </v>
          </cell>
        </row>
        <row r="242">
          <cell r="A242">
            <v>942</v>
          </cell>
          <cell r="B242" t="str">
            <v>Obračunati rashodi za nabavu proizv. dugotr. imovine                            </v>
          </cell>
        </row>
        <row r="243">
          <cell r="A243">
            <v>943</v>
          </cell>
          <cell r="B243" t="str">
            <v>Obračunati rashodi za plemen. metale i ost.pohranjene vrijed.                   </v>
          </cell>
        </row>
        <row r="244">
          <cell r="A244">
            <v>961</v>
          </cell>
          <cell r="B244" t="str">
            <v>Obračunati prihodi od poreza                                                    </v>
          </cell>
        </row>
        <row r="245">
          <cell r="A245">
            <v>964</v>
          </cell>
          <cell r="B245" t="str">
            <v>Obračunati prihodi od imovine                                                   </v>
          </cell>
        </row>
        <row r="246">
          <cell r="A246">
            <v>965</v>
          </cell>
          <cell r="B246" t="str">
            <v>Obračunati prihodi od administrativnih pristojbi                                </v>
          </cell>
        </row>
        <row r="247">
          <cell r="A247">
            <v>966</v>
          </cell>
          <cell r="B247" t="str">
            <v>Obračunati ostali prihodi                                                       </v>
          </cell>
        </row>
        <row r="248">
          <cell r="A248">
            <v>967</v>
          </cell>
          <cell r="B248" t="str">
            <v>Obračunati prihodi iz proračuna                                                 </v>
          </cell>
        </row>
        <row r="249">
          <cell r="A249">
            <v>971</v>
          </cell>
          <cell r="B249" t="str">
            <v>Obračunati prihodi od prodaje neproizvedene imovine                             </v>
          </cell>
        </row>
        <row r="250">
          <cell r="A250">
            <v>972</v>
          </cell>
          <cell r="B250" t="str">
            <v>Obračunati prihodi od prodaje neproizvedene imovine                             </v>
          </cell>
        </row>
        <row r="251">
          <cell r="A251">
            <v>982</v>
          </cell>
          <cell r="B251" t="str">
            <v>Ostala rezerviranja (stalna pričuva i drugo)                                    </v>
          </cell>
        </row>
        <row r="252">
          <cell r="A252">
            <v>988</v>
          </cell>
          <cell r="B252" t="str">
            <v>sintetički konto                                                                </v>
          </cell>
        </row>
        <row r="253">
          <cell r="A253">
            <v>991</v>
          </cell>
          <cell r="B253" t="str">
            <v>Izvanbilančni zapisi-aktiva                                                     </v>
          </cell>
        </row>
        <row r="254">
          <cell r="A254">
            <v>994</v>
          </cell>
          <cell r="B254" t="str">
            <v>sintetički konto                                                                </v>
          </cell>
        </row>
        <row r="255">
          <cell r="A255">
            <v>996</v>
          </cell>
          <cell r="B255" t="str">
            <v>Izvanbilančni zapisi-pasiva                                                     </v>
          </cell>
        </row>
        <row r="256">
          <cell r="A256">
            <v>1111</v>
          </cell>
          <cell r="B256" t="str">
            <v>Poljoprivredno zemljište                                                        </v>
          </cell>
        </row>
        <row r="257">
          <cell r="A257">
            <v>1112</v>
          </cell>
          <cell r="B257" t="str">
            <v>Građevinsko zemljište                                                           </v>
          </cell>
        </row>
        <row r="258">
          <cell r="A258">
            <v>1112</v>
          </cell>
          <cell r="B258" t="str">
            <v>Novac na računu kod tuzemnih poslovnih banaka                                   </v>
          </cell>
        </row>
        <row r="259">
          <cell r="A259">
            <v>1114</v>
          </cell>
          <cell r="B259" t="str">
            <v>Prijelazni žiro-račun                                                           </v>
          </cell>
        </row>
        <row r="260">
          <cell r="A260">
            <v>1119</v>
          </cell>
          <cell r="B260" t="str">
            <v>Ostala zemljišta                                                                </v>
          </cell>
        </row>
        <row r="261">
          <cell r="A261">
            <v>1121</v>
          </cell>
          <cell r="B261" t="str">
            <v>sintetički konto                                                                </v>
          </cell>
        </row>
        <row r="262">
          <cell r="A262">
            <v>1121</v>
          </cell>
          <cell r="B262" t="str">
            <v>Izdvojena novčana sredstva                                                      </v>
          </cell>
        </row>
        <row r="263">
          <cell r="A263">
            <v>1122</v>
          </cell>
          <cell r="B263" t="str">
            <v>sintetički konto                                                                </v>
          </cell>
        </row>
        <row r="264">
          <cell r="A264">
            <v>1123</v>
          </cell>
          <cell r="B264" t="str">
            <v>sintetički konto                                                                </v>
          </cell>
        </row>
        <row r="265">
          <cell r="A265">
            <v>1129</v>
          </cell>
          <cell r="B265" t="str">
            <v>sintetički konto                                                                </v>
          </cell>
        </row>
        <row r="266">
          <cell r="A266">
            <v>1131</v>
          </cell>
          <cell r="B266" t="str">
            <v>sintetički konto                                                                </v>
          </cell>
        </row>
        <row r="267">
          <cell r="A267">
            <v>1131</v>
          </cell>
          <cell r="B267" t="str">
            <v>Blagajna                                                                        </v>
          </cell>
        </row>
        <row r="268">
          <cell r="A268">
            <v>1132</v>
          </cell>
          <cell r="B268" t="str">
            <v>sintetički konto                                                                </v>
          </cell>
        </row>
        <row r="269">
          <cell r="A269">
            <v>1133</v>
          </cell>
          <cell r="B269" t="str">
            <v>sintetički konto                                                                </v>
          </cell>
        </row>
        <row r="270">
          <cell r="A270">
            <v>1139</v>
          </cell>
          <cell r="B270" t="str">
            <v>sintetički konto                                                                </v>
          </cell>
        </row>
        <row r="271">
          <cell r="A271">
            <v>1211</v>
          </cell>
          <cell r="B271" t="str">
            <v>sintetički konto                                                                </v>
          </cell>
        </row>
        <row r="272">
          <cell r="A272">
            <v>1211</v>
          </cell>
          <cell r="B272" t="str">
            <v>Depoziti u tuzemnim bankama i ostalim financijskim institucijama                </v>
          </cell>
        </row>
        <row r="273">
          <cell r="A273">
            <v>1221</v>
          </cell>
          <cell r="B273" t="str">
            <v>sintetički konto                                                                </v>
          </cell>
        </row>
        <row r="274">
          <cell r="A274">
            <v>1221</v>
          </cell>
          <cell r="B274" t="str">
            <v>Jamčevni polozi                                                                 </v>
          </cell>
        </row>
        <row r="275">
          <cell r="A275">
            <v>1231</v>
          </cell>
          <cell r="B275" t="str">
            <v>Licence                                                                         </v>
          </cell>
        </row>
        <row r="276">
          <cell r="A276">
            <v>1231</v>
          </cell>
          <cell r="B276" t="str">
            <v>Potraživanja od zaposlenih                                                      </v>
          </cell>
        </row>
        <row r="277">
          <cell r="A277">
            <v>1241</v>
          </cell>
          <cell r="B277" t="str">
            <v>ulaganje u tuđoj imovini                                                        </v>
          </cell>
        </row>
        <row r="278">
          <cell r="A278">
            <v>1242</v>
          </cell>
          <cell r="B278" t="str">
            <v>višegodišnji zakup                                                              </v>
          </cell>
        </row>
        <row r="279">
          <cell r="A279">
            <v>1243</v>
          </cell>
          <cell r="B279" t="str">
            <v>zaštitni znak                                                                   </v>
          </cell>
        </row>
        <row r="280">
          <cell r="A280">
            <v>1244</v>
          </cell>
          <cell r="B280" t="str">
            <v>prava korištenja tel.linija                                                     </v>
          </cell>
        </row>
        <row r="281">
          <cell r="A281">
            <v>1249</v>
          </cell>
          <cell r="B281" t="str">
            <v>ostala nesporna prava                                                           </v>
          </cell>
        </row>
        <row r="282">
          <cell r="A282">
            <v>1251</v>
          </cell>
          <cell r="B282" t="str">
            <v>sintetički konto                                                                </v>
          </cell>
        </row>
        <row r="283">
          <cell r="A283">
            <v>1261</v>
          </cell>
          <cell r="B283" t="str">
            <v>Ostala nematerijalna imovina                                                    </v>
          </cell>
        </row>
        <row r="284">
          <cell r="A284">
            <v>1291</v>
          </cell>
          <cell r="B284" t="str">
            <v>Potraživanja za naknade koje se refundiraju i predujmove                        </v>
          </cell>
        </row>
        <row r="285">
          <cell r="A285">
            <v>1292</v>
          </cell>
          <cell r="B285" t="str">
            <v>Ostala nespomenuta potraživanja                                                 </v>
          </cell>
        </row>
        <row r="286">
          <cell r="A286">
            <v>1311</v>
          </cell>
          <cell r="B286" t="str">
            <v>Zajmovi drugim razinama vlasti                                                  </v>
          </cell>
        </row>
        <row r="287">
          <cell r="A287">
            <v>1321</v>
          </cell>
          <cell r="B287" t="str">
            <v>Zajmovi neprofitnim org.,građanima i kućanstvima u tuzemstvu                    </v>
          </cell>
        </row>
        <row r="288">
          <cell r="A288">
            <v>1361</v>
          </cell>
          <cell r="B288" t="str">
            <v>Zajmovi tuzemnim trg.društvima, obrtnicima-NE                                   </v>
          </cell>
        </row>
        <row r="289">
          <cell r="A289">
            <v>1363</v>
          </cell>
          <cell r="B289" t="str">
            <v>Zajmovi tuzemnim trg.društvima izvan javnog sektora                             </v>
          </cell>
        </row>
        <row r="290">
          <cell r="A290">
            <v>1364</v>
          </cell>
          <cell r="B290" t="str">
            <v>Zajmovi tuzemnim obrtnicima                                                     </v>
          </cell>
        </row>
        <row r="291">
          <cell r="A291">
            <v>1441</v>
          </cell>
          <cell r="B291" t="str">
            <v>Obveznice-tuzemne                                                               </v>
          </cell>
        </row>
        <row r="292">
          <cell r="A292">
            <v>1521</v>
          </cell>
          <cell r="B292" t="str">
            <v>Dionice i udjeli u glavnici trg.društava u javnom sektoru                       </v>
          </cell>
        </row>
        <row r="293">
          <cell r="A293">
            <v>1531</v>
          </cell>
          <cell r="B293" t="str">
            <v>Dionice i udjeli u gl.tuz.kred.i ost.fin.instit.izvan jav.sek                   </v>
          </cell>
        </row>
        <row r="294">
          <cell r="A294">
            <v>1541</v>
          </cell>
          <cell r="B294" t="str">
            <v>Dionice i udjeli u glavnici tuzemnih trg.društava izvan javnog sektora          </v>
          </cell>
        </row>
        <row r="295">
          <cell r="A295">
            <v>1613</v>
          </cell>
          <cell r="B295" t="str">
            <v>Porezi na imovinu                                                               </v>
          </cell>
        </row>
        <row r="296">
          <cell r="A296">
            <v>1614</v>
          </cell>
          <cell r="B296" t="str">
            <v>Porez na robu i usluge                                                          </v>
          </cell>
        </row>
        <row r="297">
          <cell r="A297">
            <v>1641</v>
          </cell>
          <cell r="B297" t="str">
            <v>Potraživanja za prihode od financijske imovine                                  </v>
          </cell>
        </row>
        <row r="298">
          <cell r="A298">
            <v>1642</v>
          </cell>
          <cell r="B298" t="str">
            <v>Potraživanja za prihode od nefinancijske imovine                                </v>
          </cell>
        </row>
        <row r="299">
          <cell r="A299">
            <v>1651</v>
          </cell>
          <cell r="B299" t="str">
            <v>Potraživanja za administrativne pristojbe                                       </v>
          </cell>
        </row>
        <row r="300">
          <cell r="A300">
            <v>1652</v>
          </cell>
          <cell r="B300" t="str">
            <v>Potraživanja za prihode po posebnim propisima                                   </v>
          </cell>
        </row>
        <row r="301">
          <cell r="A301">
            <v>1653</v>
          </cell>
          <cell r="B301" t="str">
            <v>Potraživanja za komunalne doprinose i naknade                                   </v>
          </cell>
        </row>
        <row r="302">
          <cell r="A302">
            <v>1661</v>
          </cell>
          <cell r="B302" t="str">
            <v>Potraživanja za prihode koje prorač.kor.ost.obavlj.posl.na trž.                 </v>
          </cell>
        </row>
        <row r="303">
          <cell r="A303">
            <v>1664</v>
          </cell>
          <cell r="B303" t="str">
            <v>Potraživanja za prih.iz proračuna za fin.red.dj.korisnika pr.                   </v>
          </cell>
        </row>
        <row r="304">
          <cell r="A304">
            <v>1711</v>
          </cell>
          <cell r="B304" t="str">
            <v>Potraživanja od prodaje materijalne imovine-prir.bogatstava                     </v>
          </cell>
        </row>
        <row r="305">
          <cell r="A305">
            <v>1721</v>
          </cell>
          <cell r="B305" t="str">
            <v>Potraživanja od prodaje građevinskih objekata                                   </v>
          </cell>
        </row>
        <row r="306">
          <cell r="A306">
            <v>1911</v>
          </cell>
          <cell r="B306" t="str">
            <v>Ispravak vrijednosti materijalne imovine                                        </v>
          </cell>
        </row>
        <row r="307">
          <cell r="A307">
            <v>1911</v>
          </cell>
          <cell r="B307" t="str">
            <v>Rashodi budućih razdoblja                                                       </v>
          </cell>
        </row>
        <row r="308">
          <cell r="A308">
            <v>1912</v>
          </cell>
          <cell r="B308" t="str">
            <v>Ispravak vrijednosti nematerijalne imovine                                      </v>
          </cell>
        </row>
        <row r="309">
          <cell r="A309">
            <v>2111</v>
          </cell>
          <cell r="B309" t="str">
            <v>sintetički konto                                                                </v>
          </cell>
        </row>
        <row r="310">
          <cell r="A310">
            <v>2112</v>
          </cell>
          <cell r="B310" t="str">
            <v>Stambeni objekti za soc.skupine građana                                         </v>
          </cell>
        </row>
        <row r="311">
          <cell r="A311">
            <v>2119</v>
          </cell>
          <cell r="B311" t="str">
            <v>Ostali stambeni objekti                                                         </v>
          </cell>
        </row>
        <row r="312">
          <cell r="A312">
            <v>2121</v>
          </cell>
          <cell r="B312" t="str">
            <v>Uredski objekti                                                                 </v>
          </cell>
        </row>
        <row r="313">
          <cell r="A313">
            <v>2122</v>
          </cell>
          <cell r="B313" t="str">
            <v>sintetički konto                                                                </v>
          </cell>
        </row>
        <row r="314">
          <cell r="A314">
            <v>2123</v>
          </cell>
          <cell r="B314" t="str">
            <v>sintetički konto                                                                </v>
          </cell>
        </row>
        <row r="315">
          <cell r="A315">
            <v>2124</v>
          </cell>
          <cell r="B315" t="str">
            <v>Zgrade kulturnih institucija                                                    </v>
          </cell>
        </row>
        <row r="316">
          <cell r="A316">
            <v>2126</v>
          </cell>
          <cell r="B316" t="str">
            <v>Sportske dvorane i rekreacijski objekti                                         </v>
          </cell>
        </row>
        <row r="317">
          <cell r="A317">
            <v>2127</v>
          </cell>
          <cell r="B317" t="str">
            <v>Garaže                                                                          </v>
          </cell>
        </row>
        <row r="318">
          <cell r="A318">
            <v>2129</v>
          </cell>
          <cell r="B318" t="str">
            <v>Ostali poslovni građevinski objekti                                             </v>
          </cell>
        </row>
        <row r="319">
          <cell r="A319">
            <v>2131</v>
          </cell>
          <cell r="B319" t="str">
            <v>Ceste                                                                           </v>
          </cell>
        </row>
        <row r="320">
          <cell r="A320">
            <v>2132</v>
          </cell>
          <cell r="B320" t="str">
            <v>sintetički konto                                                                </v>
          </cell>
        </row>
        <row r="321">
          <cell r="A321">
            <v>2133</v>
          </cell>
          <cell r="B321" t="str">
            <v>sintetički konto                                                                </v>
          </cell>
        </row>
        <row r="322">
          <cell r="A322">
            <v>2134</v>
          </cell>
          <cell r="B322" t="str">
            <v>sintetički konto                                                                </v>
          </cell>
        </row>
        <row r="323">
          <cell r="A323">
            <v>2139</v>
          </cell>
          <cell r="B323" t="str">
            <v>Ostali slični prometni objekti                                                  </v>
          </cell>
        </row>
        <row r="324">
          <cell r="A324">
            <v>2141</v>
          </cell>
          <cell r="B324" t="str">
            <v>Plinovod, vodovod, kanalizacija                                                 </v>
          </cell>
        </row>
        <row r="325">
          <cell r="A325">
            <v>2142</v>
          </cell>
          <cell r="B325" t="str">
            <v>sintetički konto                                                                </v>
          </cell>
        </row>
        <row r="326">
          <cell r="A326">
            <v>2143</v>
          </cell>
          <cell r="B326" t="str">
            <v>sintetički konto                                                                </v>
          </cell>
        </row>
        <row r="327">
          <cell r="A327">
            <v>2144</v>
          </cell>
          <cell r="B327" t="str">
            <v>Energetski i komunikacijski vodovi                                              </v>
          </cell>
        </row>
        <row r="328">
          <cell r="A328">
            <v>2145</v>
          </cell>
          <cell r="B328" t="str">
            <v>Sportski i rekreacijski tereni                                                  </v>
          </cell>
        </row>
        <row r="329">
          <cell r="A329">
            <v>2146</v>
          </cell>
          <cell r="B329" t="str">
            <v>sintetički konto                                                                </v>
          </cell>
        </row>
        <row r="330">
          <cell r="A330">
            <v>2147</v>
          </cell>
          <cell r="B330" t="str">
            <v>Javna rasvjeta                                                                  </v>
          </cell>
        </row>
        <row r="331">
          <cell r="A331">
            <v>2149</v>
          </cell>
          <cell r="B331" t="str">
            <v>Ostali nespomenuti građevinski objekti                                          </v>
          </cell>
        </row>
        <row r="332">
          <cell r="A332">
            <v>2211</v>
          </cell>
          <cell r="B332" t="str">
            <v>Računala i računalna oprema                                                     </v>
          </cell>
        </row>
        <row r="333">
          <cell r="A333">
            <v>2212</v>
          </cell>
          <cell r="B333" t="str">
            <v>Uredski namještaj                                                               </v>
          </cell>
        </row>
        <row r="334">
          <cell r="A334">
            <v>2219</v>
          </cell>
          <cell r="B334" t="str">
            <v>Ostala uredska oprema                                                           </v>
          </cell>
        </row>
        <row r="335">
          <cell r="A335">
            <v>2221</v>
          </cell>
          <cell r="B335" t="str">
            <v>Radio i TV prijemnici                                                           </v>
          </cell>
        </row>
        <row r="336">
          <cell r="A336">
            <v>2222</v>
          </cell>
          <cell r="B336" t="str">
            <v>Telefoni i ostali komunikacijski uređaji                                        </v>
          </cell>
        </row>
        <row r="337">
          <cell r="A337">
            <v>2223</v>
          </cell>
          <cell r="B337" t="str">
            <v>sintetički konto                                                                </v>
          </cell>
        </row>
        <row r="338">
          <cell r="A338">
            <v>2229</v>
          </cell>
          <cell r="B338" t="str">
            <v>sintetički konto                                                                </v>
          </cell>
        </row>
        <row r="339">
          <cell r="A339">
            <v>2231</v>
          </cell>
          <cell r="B339" t="str">
            <v>Oprema za grijanje ventilaciju i hlađenje                                       </v>
          </cell>
        </row>
        <row r="340">
          <cell r="A340">
            <v>2232</v>
          </cell>
          <cell r="B340" t="str">
            <v>Oprema za održavanje prostorija                                                 </v>
          </cell>
        </row>
        <row r="341">
          <cell r="A341">
            <v>2233</v>
          </cell>
          <cell r="B341" t="str">
            <v>Oprema za protupožarnu zaštitu (osim vozila)                                    </v>
          </cell>
        </row>
        <row r="342">
          <cell r="A342">
            <v>2234</v>
          </cell>
          <cell r="B342" t="str">
            <v>sintetički konto                                                                </v>
          </cell>
        </row>
        <row r="343">
          <cell r="A343">
            <v>2235</v>
          </cell>
          <cell r="B343" t="str">
            <v>sintetički konto                                                                </v>
          </cell>
        </row>
        <row r="344">
          <cell r="A344">
            <v>2239</v>
          </cell>
          <cell r="B344" t="str">
            <v>Ostala oprema za održavanje i zaštitu                                           </v>
          </cell>
        </row>
        <row r="345">
          <cell r="A345">
            <v>2241</v>
          </cell>
          <cell r="B345" t="str">
            <v>sintetički konto                                                                </v>
          </cell>
        </row>
        <row r="346">
          <cell r="A346">
            <v>2242</v>
          </cell>
          <cell r="B346" t="str">
            <v>sintetički konto                                                                </v>
          </cell>
        </row>
        <row r="347">
          <cell r="A347">
            <v>2251</v>
          </cell>
          <cell r="B347" t="str">
            <v>sintetički konto                                                                </v>
          </cell>
        </row>
        <row r="348">
          <cell r="A348">
            <v>2252</v>
          </cell>
          <cell r="B348" t="str">
            <v>Mjerni i kontrolni uređaji                                                      </v>
          </cell>
        </row>
        <row r="349">
          <cell r="A349">
            <v>2253</v>
          </cell>
          <cell r="B349" t="str">
            <v>sintetički konto                                                                </v>
          </cell>
        </row>
        <row r="350">
          <cell r="A350">
            <v>2259</v>
          </cell>
          <cell r="B350" t="str">
            <v>sintetički konto                                                                </v>
          </cell>
        </row>
        <row r="351">
          <cell r="A351">
            <v>2261</v>
          </cell>
          <cell r="B351" t="str">
            <v>sintetički konto                                                                </v>
          </cell>
        </row>
        <row r="352">
          <cell r="A352">
            <v>2262</v>
          </cell>
          <cell r="B352" t="str">
            <v>sintetički konto                                                                </v>
          </cell>
        </row>
        <row r="353">
          <cell r="A353">
            <v>2271</v>
          </cell>
          <cell r="B353" t="str">
            <v>sintetički konto                                                                </v>
          </cell>
        </row>
        <row r="354">
          <cell r="A354">
            <v>2272</v>
          </cell>
          <cell r="B354" t="str">
            <v>sintetički konto                                                                </v>
          </cell>
        </row>
        <row r="355">
          <cell r="A355">
            <v>2273</v>
          </cell>
          <cell r="B355" t="str">
            <v>Oprema                                                                          </v>
          </cell>
        </row>
        <row r="356">
          <cell r="A356">
            <v>2311</v>
          </cell>
          <cell r="B356" t="str">
            <v>Osobni automobili                                                               </v>
          </cell>
        </row>
        <row r="357">
          <cell r="A357">
            <v>2311</v>
          </cell>
          <cell r="B357" t="str">
            <v>Obveze za plaće - neto                                                          </v>
          </cell>
        </row>
        <row r="358">
          <cell r="A358">
            <v>2312</v>
          </cell>
          <cell r="B358" t="str">
            <v>sintetički konto                                                                </v>
          </cell>
        </row>
        <row r="359">
          <cell r="A359">
            <v>2312</v>
          </cell>
          <cell r="B359" t="str">
            <v>Obveze za naknade plaća - neto                                                  </v>
          </cell>
        </row>
        <row r="360">
          <cell r="A360">
            <v>2313</v>
          </cell>
          <cell r="B360" t="str">
            <v>sintetički konto                                                                </v>
          </cell>
        </row>
        <row r="361">
          <cell r="A361">
            <v>2314</v>
          </cell>
          <cell r="B361" t="str">
            <v>sintetički konto                                                                </v>
          </cell>
        </row>
        <row r="362">
          <cell r="A362">
            <v>2314</v>
          </cell>
          <cell r="B362" t="str">
            <v>Obveze za porez i prirez na dohodak iz plaća                                    </v>
          </cell>
        </row>
        <row r="363">
          <cell r="A363">
            <v>2315</v>
          </cell>
          <cell r="B363" t="str">
            <v>sintetički konto                                                                </v>
          </cell>
        </row>
        <row r="364">
          <cell r="A364">
            <v>2315</v>
          </cell>
          <cell r="B364" t="str">
            <v>Obveze za doprinose iz plaća                                                    </v>
          </cell>
        </row>
        <row r="365">
          <cell r="A365">
            <v>2316</v>
          </cell>
          <cell r="B365" t="str">
            <v>sintetički konto                                                                </v>
          </cell>
        </row>
        <row r="366">
          <cell r="A366">
            <v>2316</v>
          </cell>
          <cell r="B366" t="str">
            <v>Obveze za doprinose na plaće                                                    </v>
          </cell>
        </row>
        <row r="367">
          <cell r="A367">
            <v>2317</v>
          </cell>
          <cell r="B367" t="str">
            <v>sintetički konto                                                                </v>
          </cell>
        </row>
        <row r="368">
          <cell r="A368">
            <v>2317</v>
          </cell>
          <cell r="B368" t="str">
            <v>Ostale obveze za zaposlene                                                      </v>
          </cell>
        </row>
        <row r="369">
          <cell r="A369">
            <v>2318</v>
          </cell>
          <cell r="B369" t="str">
            <v>sintetički konto                                                                </v>
          </cell>
        </row>
        <row r="370">
          <cell r="A370">
            <v>2319</v>
          </cell>
          <cell r="B370" t="str">
            <v>sintetički konto                                                                </v>
          </cell>
        </row>
        <row r="371">
          <cell r="A371">
            <v>2321</v>
          </cell>
          <cell r="B371" t="str">
            <v>sintetički konto                                                                </v>
          </cell>
        </row>
        <row r="372">
          <cell r="A372">
            <v>2321</v>
          </cell>
          <cell r="B372" t="str">
            <v>Naknade troškova zaposlenima                                                    </v>
          </cell>
        </row>
        <row r="373">
          <cell r="A373">
            <v>2322</v>
          </cell>
          <cell r="B373" t="str">
            <v>sintetički konto                                                                </v>
          </cell>
        </row>
        <row r="374">
          <cell r="A374">
            <v>2322</v>
          </cell>
          <cell r="B374" t="str">
            <v>Rashodi za materijal i energiju                                                 </v>
          </cell>
        </row>
        <row r="375">
          <cell r="A375">
            <v>2323</v>
          </cell>
          <cell r="B375" t="str">
            <v>sintetički konto                                                                </v>
          </cell>
        </row>
        <row r="376">
          <cell r="A376">
            <v>2323</v>
          </cell>
          <cell r="B376" t="str">
            <v>Rashodi za usluge                                                               </v>
          </cell>
        </row>
        <row r="377">
          <cell r="A377">
            <v>2324</v>
          </cell>
          <cell r="B377" t="str">
            <v>sintetički konto                                                                </v>
          </cell>
        </row>
        <row r="378">
          <cell r="A378">
            <v>2324</v>
          </cell>
          <cell r="B378" t="str">
            <v>Obveze za naknade trošk.osobama izvan radnog odnosa                             </v>
          </cell>
        </row>
        <row r="379">
          <cell r="A379">
            <v>2329</v>
          </cell>
          <cell r="B379" t="str">
            <v>sintetički konto                                                                </v>
          </cell>
        </row>
        <row r="380">
          <cell r="A380">
            <v>2329</v>
          </cell>
          <cell r="B380" t="str">
            <v>Ostali nespomenuti rashodi poslovanja                                           </v>
          </cell>
        </row>
        <row r="381">
          <cell r="A381">
            <v>2331</v>
          </cell>
          <cell r="B381" t="str">
            <v>sintetički konto                                                                </v>
          </cell>
        </row>
        <row r="382">
          <cell r="A382">
            <v>2332</v>
          </cell>
          <cell r="B382" t="str">
            <v>sintetički konto                                                                </v>
          </cell>
        </row>
        <row r="383">
          <cell r="A383">
            <v>2339</v>
          </cell>
          <cell r="B383" t="str">
            <v>sintetički konto                                                                </v>
          </cell>
        </row>
        <row r="384">
          <cell r="A384">
            <v>2341</v>
          </cell>
          <cell r="B384" t="str">
            <v>sintetički konto                                                                </v>
          </cell>
        </row>
        <row r="385">
          <cell r="A385">
            <v>2342</v>
          </cell>
          <cell r="B385" t="str">
            <v>sintetički konto                                                                </v>
          </cell>
        </row>
        <row r="386">
          <cell r="A386">
            <v>2343</v>
          </cell>
          <cell r="B386" t="str">
            <v>Obveze za ostale financijske rashode                                            </v>
          </cell>
        </row>
        <row r="387">
          <cell r="A387">
            <v>2349</v>
          </cell>
          <cell r="B387" t="str">
            <v>sintetički konto                                                                </v>
          </cell>
        </row>
        <row r="388">
          <cell r="A388">
            <v>2352</v>
          </cell>
          <cell r="B388" t="str">
            <v>Obveze za subvencije trg.društvima,polj.i obrtnicima                            </v>
          </cell>
        </row>
        <row r="389">
          <cell r="A389">
            <v>2372</v>
          </cell>
          <cell r="B389" t="str">
            <v>Obveze za ostale naknade građanima i kućanstvima iz prorač.                     </v>
          </cell>
        </row>
        <row r="390">
          <cell r="A390">
            <v>2382</v>
          </cell>
          <cell r="B390" t="str">
            <v>sintetički konto                                                                </v>
          </cell>
        </row>
        <row r="391">
          <cell r="A391">
            <v>2383</v>
          </cell>
          <cell r="B391" t="str">
            <v>Obveze za kazne, penale i naknade šteta                                         </v>
          </cell>
        </row>
        <row r="392">
          <cell r="A392">
            <v>2386</v>
          </cell>
          <cell r="B392" t="str">
            <v>Obveze za kapitalne pomoći                                                      </v>
          </cell>
        </row>
        <row r="393">
          <cell r="A393">
            <v>2394</v>
          </cell>
          <cell r="B393" t="str">
            <v>Obveze za više uplaćene doprinose                                               </v>
          </cell>
        </row>
        <row r="394">
          <cell r="A394">
            <v>2395</v>
          </cell>
          <cell r="B394" t="str">
            <v>Obveze za predujm.,depozite, primlj.jamč.i ost.n.obv.                           </v>
          </cell>
        </row>
        <row r="395">
          <cell r="A395">
            <v>2411</v>
          </cell>
          <cell r="B395" t="str">
            <v>Knjige u knjižnicama                                                            </v>
          </cell>
        </row>
        <row r="396">
          <cell r="A396">
            <v>2411</v>
          </cell>
          <cell r="B396" t="str">
            <v>Materijalna imovina-prirodna bogatstva                                          </v>
          </cell>
        </row>
        <row r="397">
          <cell r="A397">
            <v>2412</v>
          </cell>
          <cell r="B397" t="str">
            <v>Nematerijalna imovina                                                           </v>
          </cell>
        </row>
        <row r="398">
          <cell r="A398">
            <v>2421</v>
          </cell>
          <cell r="B398" t="str">
            <v>Djela likovnih umjetnika                                                        </v>
          </cell>
        </row>
        <row r="399">
          <cell r="A399">
            <v>2421</v>
          </cell>
          <cell r="B399" t="str">
            <v>Građevinski objekti                                                             </v>
          </cell>
        </row>
        <row r="400">
          <cell r="A400">
            <v>2422</v>
          </cell>
          <cell r="B400" t="str">
            <v>sintetički konto                                                                </v>
          </cell>
        </row>
        <row r="401">
          <cell r="A401">
            <v>2422</v>
          </cell>
          <cell r="B401" t="str">
            <v>Postrojenja i oprema                                                            </v>
          </cell>
        </row>
        <row r="402">
          <cell r="A402">
            <v>2423</v>
          </cell>
          <cell r="B402" t="str">
            <v>Prijevozna sredstva                                                             </v>
          </cell>
        </row>
        <row r="403">
          <cell r="A403">
            <v>2424</v>
          </cell>
          <cell r="B403" t="str">
            <v>Knjige, umjetnička djela i ostale izložb.vrijednosti                            </v>
          </cell>
        </row>
        <row r="404">
          <cell r="A404">
            <v>2426</v>
          </cell>
          <cell r="B404" t="str">
            <v>Nematerijalna proizvedena imovina                                               </v>
          </cell>
        </row>
        <row r="405">
          <cell r="A405">
            <v>2429</v>
          </cell>
          <cell r="B405" t="str">
            <v>sintetički konto                                                                </v>
          </cell>
        </row>
        <row r="406">
          <cell r="A406">
            <v>2431</v>
          </cell>
          <cell r="B406" t="str">
            <v>sintetički konto                                                                </v>
          </cell>
        </row>
        <row r="407">
          <cell r="A407">
            <v>2431</v>
          </cell>
          <cell r="B407" t="str">
            <v>Plemeniti metali i ostale pohr.vrijed.                                          </v>
          </cell>
        </row>
        <row r="408">
          <cell r="A408">
            <v>2432</v>
          </cell>
          <cell r="B408" t="str">
            <v>sintetički konto                                                                </v>
          </cell>
        </row>
        <row r="409">
          <cell r="A409">
            <v>2441</v>
          </cell>
          <cell r="B409" t="str">
            <v>sintetički konto                                                                </v>
          </cell>
        </row>
        <row r="410">
          <cell r="A410">
            <v>2451</v>
          </cell>
          <cell r="B410" t="str">
            <v>Dodatna ulaganja na građevinskim objektima                                      </v>
          </cell>
        </row>
        <row r="411">
          <cell r="A411">
            <v>2511</v>
          </cell>
          <cell r="B411" t="str">
            <v>sintetički konto                                                                </v>
          </cell>
        </row>
        <row r="412">
          <cell r="A412">
            <v>2519</v>
          </cell>
          <cell r="B412" t="str">
            <v>sintetički konto                                                                </v>
          </cell>
        </row>
        <row r="413">
          <cell r="A413">
            <v>2521</v>
          </cell>
          <cell r="B413" t="str">
            <v>sintetički konto                                                                </v>
          </cell>
        </row>
        <row r="414">
          <cell r="A414">
            <v>2611</v>
          </cell>
          <cell r="B414" t="str">
            <v>sintetički konto                                                                </v>
          </cell>
        </row>
        <row r="415">
          <cell r="A415">
            <v>2621</v>
          </cell>
          <cell r="B415" t="str">
            <v>sintetički konto                                                                </v>
          </cell>
        </row>
        <row r="416">
          <cell r="A416">
            <v>2631</v>
          </cell>
          <cell r="B416" t="str">
            <v>sintetički konto                                                                </v>
          </cell>
        </row>
        <row r="417">
          <cell r="A417">
            <v>2632</v>
          </cell>
          <cell r="B417" t="str">
            <v>sintetički konto                                                                </v>
          </cell>
        </row>
        <row r="418">
          <cell r="A418">
            <v>2633</v>
          </cell>
          <cell r="B418" t="str">
            <v>sintetički konto                                                                </v>
          </cell>
        </row>
        <row r="419">
          <cell r="A419">
            <v>2634</v>
          </cell>
          <cell r="B419" t="str">
            <v>sintetički konto                                                                </v>
          </cell>
        </row>
        <row r="420">
          <cell r="A420">
            <v>2635</v>
          </cell>
          <cell r="B420" t="str">
            <v>sintetički konto                                                                </v>
          </cell>
        </row>
        <row r="421">
          <cell r="A421">
            <v>2639</v>
          </cell>
          <cell r="B421" t="str">
            <v>sintetički konto                                                                </v>
          </cell>
        </row>
        <row r="422">
          <cell r="A422">
            <v>2641</v>
          </cell>
          <cell r="B422" t="str">
            <v>sintetički konto                                                                </v>
          </cell>
        </row>
        <row r="423">
          <cell r="A423">
            <v>2911</v>
          </cell>
          <cell r="B423" t="str">
            <v>Obračunati rashodi koji nisu fakturirani,a terete tek.razd                      </v>
          </cell>
        </row>
        <row r="424">
          <cell r="A424">
            <v>2921</v>
          </cell>
          <cell r="B424" t="str">
            <v>Ispravak vrijednosti građeinskih objekata                                       </v>
          </cell>
        </row>
        <row r="425">
          <cell r="A425">
            <v>2921</v>
          </cell>
          <cell r="B425" t="str">
            <v>Unaprijed plaćeni prih.                                                         </v>
          </cell>
        </row>
        <row r="426">
          <cell r="A426">
            <v>2922</v>
          </cell>
          <cell r="B426" t="str">
            <v>Ispravak vrijednosti postrojenja i opreme                                       </v>
          </cell>
        </row>
        <row r="427">
          <cell r="A427">
            <v>2923</v>
          </cell>
          <cell r="B427" t="str">
            <v>Ispravak vrijednosti prijevoznih sredstava                                      </v>
          </cell>
        </row>
        <row r="428">
          <cell r="A428">
            <v>2924</v>
          </cell>
          <cell r="B428" t="str">
            <v>sintetički konto                                                                </v>
          </cell>
        </row>
        <row r="429">
          <cell r="A429">
            <v>2925</v>
          </cell>
          <cell r="B429" t="str">
            <v>sintetički konto                                                                </v>
          </cell>
        </row>
        <row r="430">
          <cell r="A430">
            <v>2926</v>
          </cell>
          <cell r="B430" t="str">
            <v>Ispravak vrijednosti nematerijalne proizvedene imovine                          </v>
          </cell>
        </row>
        <row r="431">
          <cell r="A431">
            <v>3111</v>
          </cell>
          <cell r="B431" t="str">
            <v>sintetički konto                                                                </v>
          </cell>
        </row>
        <row r="432">
          <cell r="A432">
            <v>3111</v>
          </cell>
          <cell r="B432" t="str">
            <v>Plaće za redovan rad                                                            </v>
          </cell>
        </row>
        <row r="433">
          <cell r="A433">
            <v>3112</v>
          </cell>
          <cell r="B433" t="str">
            <v>sintetički konto                                                                </v>
          </cell>
        </row>
        <row r="434">
          <cell r="A434">
            <v>3121</v>
          </cell>
          <cell r="B434" t="str">
            <v>sintetički konto                                                                </v>
          </cell>
        </row>
        <row r="435">
          <cell r="A435">
            <v>3121</v>
          </cell>
          <cell r="B435" t="str">
            <v>Ostali rashodi za zaposlene                                                     </v>
          </cell>
        </row>
        <row r="436">
          <cell r="A436">
            <v>3122</v>
          </cell>
          <cell r="B436" t="str">
            <v>sintetički konto                                                                </v>
          </cell>
        </row>
        <row r="437">
          <cell r="A437">
            <v>3123</v>
          </cell>
          <cell r="B437" t="str">
            <v>sintetički konto                                                                </v>
          </cell>
        </row>
        <row r="438">
          <cell r="A438">
            <v>3124</v>
          </cell>
          <cell r="B438" t="str">
            <v>sintetički konto                                                                </v>
          </cell>
        </row>
        <row r="439">
          <cell r="A439">
            <v>3125</v>
          </cell>
          <cell r="B439" t="str">
            <v>sintetički konto                                                                </v>
          </cell>
        </row>
        <row r="440">
          <cell r="A440">
            <v>3129</v>
          </cell>
          <cell r="B440" t="str">
            <v>sintetički konto                                                                </v>
          </cell>
        </row>
        <row r="441">
          <cell r="A441">
            <v>3131</v>
          </cell>
          <cell r="B441" t="str">
            <v>Doprinosi za mirovinsko osiguranje                                              </v>
          </cell>
        </row>
        <row r="442">
          <cell r="A442">
            <v>3132</v>
          </cell>
          <cell r="B442" t="str">
            <v>Doprinosi za zdravstveno osiguranje                                             </v>
          </cell>
        </row>
        <row r="443">
          <cell r="A443">
            <v>3133</v>
          </cell>
          <cell r="B443" t="str">
            <v>Doprinosi za zapošljavanje                                                      </v>
          </cell>
        </row>
        <row r="444">
          <cell r="A444">
            <v>3211</v>
          </cell>
          <cell r="B444" t="str">
            <v>Službena putovanja                                                              </v>
          </cell>
        </row>
        <row r="445">
          <cell r="A445">
            <v>3212</v>
          </cell>
          <cell r="B445" t="str">
            <v>Naknade za prijevoz, za rad na terenu i odvojeni život                          </v>
          </cell>
        </row>
        <row r="446">
          <cell r="A446">
            <v>3213</v>
          </cell>
          <cell r="B446" t="str">
            <v>Stručno usavršavanje zaposlenika                                                </v>
          </cell>
        </row>
        <row r="447">
          <cell r="A447">
            <v>3214</v>
          </cell>
          <cell r="B447" t="str">
            <v>Ostale naknade troškova zaposlenima                                             </v>
          </cell>
        </row>
        <row r="448">
          <cell r="A448">
            <v>3221</v>
          </cell>
          <cell r="B448" t="str">
            <v>Uredski materijal i ostali materijalni rashodi                                  </v>
          </cell>
        </row>
        <row r="449">
          <cell r="A449">
            <v>3222</v>
          </cell>
          <cell r="B449" t="str">
            <v>Materijal i sirovine                                                            </v>
          </cell>
        </row>
        <row r="450">
          <cell r="A450">
            <v>3223</v>
          </cell>
          <cell r="B450" t="str">
            <v>Energija                                                                        </v>
          </cell>
        </row>
        <row r="451">
          <cell r="A451">
            <v>3224</v>
          </cell>
          <cell r="B451" t="str">
            <v>Materijal i dijelovi za tekuće i investicijsko održavanje                       </v>
          </cell>
        </row>
        <row r="452">
          <cell r="A452">
            <v>3225</v>
          </cell>
          <cell r="B452" t="str">
            <v>Sitni inventar i auto gume                                                      </v>
          </cell>
        </row>
        <row r="453">
          <cell r="A453">
            <v>3231</v>
          </cell>
          <cell r="B453" t="str">
            <v>Usluge telefona, pošte i prijevoza                                              </v>
          </cell>
        </row>
        <row r="454">
          <cell r="A454">
            <v>3232</v>
          </cell>
          <cell r="B454" t="str">
            <v>Usluge tekućeg i investicijskog održavanja                                      </v>
          </cell>
        </row>
        <row r="455">
          <cell r="A455">
            <v>3233</v>
          </cell>
          <cell r="B455" t="str">
            <v>Usluge promidžbe i informiranja                                                 </v>
          </cell>
        </row>
        <row r="456">
          <cell r="A456">
            <v>3234</v>
          </cell>
          <cell r="B456" t="str">
            <v>Komunalne usluge                                                                </v>
          </cell>
        </row>
        <row r="457">
          <cell r="A457">
            <v>3235</v>
          </cell>
          <cell r="B457" t="str">
            <v>Zakupnine i najamnine                                                           </v>
          </cell>
        </row>
        <row r="458">
          <cell r="A458">
            <v>3236</v>
          </cell>
          <cell r="B458" t="str">
            <v>Zdravstvene i veterinarske usluge                                               </v>
          </cell>
        </row>
        <row r="459">
          <cell r="A459">
            <v>3237</v>
          </cell>
          <cell r="B459" t="str">
            <v>Intelektualne i osobne usluge                                                   </v>
          </cell>
        </row>
        <row r="460">
          <cell r="A460">
            <v>3238</v>
          </cell>
          <cell r="B460" t="str">
            <v>Računalne usluge                                                                </v>
          </cell>
        </row>
        <row r="461">
          <cell r="A461">
            <v>3239</v>
          </cell>
          <cell r="B461" t="str">
            <v>Ostale usluge                                                                   </v>
          </cell>
        </row>
        <row r="462">
          <cell r="A462">
            <v>3241</v>
          </cell>
          <cell r="B462" t="str">
            <v>Naknade troškova osobama izvan radnog odnosa                                    </v>
          </cell>
        </row>
        <row r="463">
          <cell r="A463">
            <v>3253</v>
          </cell>
          <cell r="B463" t="str">
            <v>Subvencije poljoprivrednicima                                                   </v>
          </cell>
        </row>
        <row r="464">
          <cell r="A464">
            <v>3291</v>
          </cell>
          <cell r="B464" t="str">
            <v>Naknade za rad predst.i izvrš.tijela, povjeranstava i sl                        </v>
          </cell>
        </row>
        <row r="465">
          <cell r="A465">
            <v>3292</v>
          </cell>
          <cell r="B465" t="str">
            <v>Premije osiguranja                                                              </v>
          </cell>
        </row>
        <row r="466">
          <cell r="A466">
            <v>3293</v>
          </cell>
          <cell r="B466" t="str">
            <v>Reprezentacija                                                                  </v>
          </cell>
        </row>
        <row r="467">
          <cell r="A467">
            <v>3294</v>
          </cell>
          <cell r="B467" t="str">
            <v>Članarine                                                                       </v>
          </cell>
        </row>
        <row r="468">
          <cell r="A468">
            <v>3295</v>
          </cell>
          <cell r="B468" t="str">
            <v>Pristojbe i naknade                                                             </v>
          </cell>
        </row>
        <row r="469">
          <cell r="A469">
            <v>3299</v>
          </cell>
          <cell r="B469" t="str">
            <v>Ostali nespomenuti rashodi poslovanja                                           </v>
          </cell>
        </row>
        <row r="470">
          <cell r="A470">
            <v>3423</v>
          </cell>
          <cell r="B470" t="str">
            <v>Kam.na prim.kr.i zajm.od kred.i ost.fin.instit.izvan jav.sekt.</v>
          </cell>
        </row>
        <row r="471">
          <cell r="A471">
            <v>3431</v>
          </cell>
          <cell r="B471" t="str">
            <v>Bankarske usluge i usluge platnog prometa                                       </v>
          </cell>
        </row>
        <row r="472">
          <cell r="A472">
            <v>3432</v>
          </cell>
          <cell r="B472" t="str">
            <v>Negativne tečajne razlike i razlike zbog pr.val.klauzule                        </v>
          </cell>
        </row>
        <row r="473">
          <cell r="A473">
            <v>3433</v>
          </cell>
          <cell r="B473" t="str">
            <v>Zatezna kamate                                                                  </v>
          </cell>
        </row>
        <row r="474">
          <cell r="A474">
            <v>3434</v>
          </cell>
          <cell r="B474" t="str">
            <v>Ostali nespomenuti financijski rashodi                                          </v>
          </cell>
        </row>
        <row r="475">
          <cell r="A475">
            <v>3522</v>
          </cell>
          <cell r="B475" t="str">
            <v>Subvencije trgov.društvima izvan javnog sektora                                 </v>
          </cell>
        </row>
        <row r="476">
          <cell r="A476">
            <v>3523</v>
          </cell>
          <cell r="B476" t="str">
            <v>Subvencije poljoprivrednicima i obrtnicima                                      </v>
          </cell>
        </row>
        <row r="477">
          <cell r="A477">
            <v>3631</v>
          </cell>
          <cell r="B477" t="str">
            <v>Tekuće pomoći unutar općeg proračuna                                     </v>
          </cell>
        </row>
        <row r="478">
          <cell r="A478">
            <v>3632</v>
          </cell>
          <cell r="B478" t="str">
            <v>Kapitalne pomoći unutar općeg proračuna                                         </v>
          </cell>
        </row>
        <row r="479">
          <cell r="A479">
            <v>3721</v>
          </cell>
          <cell r="B479" t="str">
            <v>Naknade građanima i kućanstvima u novcu                                         </v>
          </cell>
        </row>
        <row r="480">
          <cell r="A480">
            <v>3722</v>
          </cell>
          <cell r="B480" t="str">
            <v>Naknade građanima i kućanstvima u naravi                                        </v>
          </cell>
        </row>
        <row r="481">
          <cell r="A481">
            <v>3811</v>
          </cell>
          <cell r="B481" t="str">
            <v>Tekuće donacije u novcu                                                         </v>
          </cell>
        </row>
        <row r="482">
          <cell r="A482">
            <v>3812</v>
          </cell>
          <cell r="B482" t="str">
            <v>Tekuće donacije u naravi                                                        </v>
          </cell>
        </row>
        <row r="483">
          <cell r="A483">
            <v>3821</v>
          </cell>
          <cell r="B483" t="str">
            <v>Kapitalne donacije neprofitnim organizacijama                                   </v>
          </cell>
        </row>
        <row r="484">
          <cell r="A484">
            <v>3822</v>
          </cell>
          <cell r="B484" t="str">
            <v>Kapitalne donacije građanima i kućanstvima                                      </v>
          </cell>
        </row>
        <row r="485">
          <cell r="A485">
            <v>3831</v>
          </cell>
          <cell r="B485" t="str">
            <v>Naknade šteta pravnim i fizičkim osobama                                        </v>
          </cell>
        </row>
        <row r="486">
          <cell r="A486">
            <v>3834</v>
          </cell>
          <cell r="B486" t="str">
            <v>Ugovorene kazne i ostale naknade šteta                                          </v>
          </cell>
        </row>
        <row r="487">
          <cell r="A487">
            <v>3841</v>
          </cell>
          <cell r="B487" t="str">
            <v>Materijalni rashodi iz proteklih godina                                         </v>
          </cell>
        </row>
        <row r="488">
          <cell r="A488">
            <v>3842</v>
          </cell>
          <cell r="B488" t="str">
            <v>Ostali rashodi iz proteklih godina                                              </v>
          </cell>
        </row>
        <row r="489">
          <cell r="A489">
            <v>3851</v>
          </cell>
          <cell r="B489" t="str">
            <v>Nepredviđeni rashodi do visine proračunske pričuve                              </v>
          </cell>
        </row>
        <row r="490">
          <cell r="A490">
            <v>3859</v>
          </cell>
          <cell r="B490" t="str">
            <v>sintetički konto                                                                </v>
          </cell>
        </row>
        <row r="491">
          <cell r="A491">
            <v>3861</v>
          </cell>
          <cell r="B491" t="str">
            <v>Kap.pomoći kred.i ost.fin.inst.te trgov.društ.u javnom sektoru                    </v>
          </cell>
        </row>
        <row r="492">
          <cell r="A492">
            <v>3921</v>
          </cell>
          <cell r="B492" t="str">
            <v>Prijelazni račun                                                                </v>
          </cell>
        </row>
        <row r="493">
          <cell r="A493">
            <v>4111</v>
          </cell>
          <cell r="B493" t="str">
            <v>sintetički konto                                                                </v>
          </cell>
        </row>
        <row r="494">
          <cell r="A494">
            <v>4111</v>
          </cell>
          <cell r="B494" t="str">
            <v>Zemljište                                                                       </v>
          </cell>
        </row>
        <row r="495">
          <cell r="A495">
            <v>4123</v>
          </cell>
          <cell r="B495" t="str">
            <v>Licence                                                                         </v>
          </cell>
        </row>
        <row r="496">
          <cell r="A496">
            <v>4124</v>
          </cell>
          <cell r="B496" t="str">
            <v>Ostala prava                                                                    </v>
          </cell>
        </row>
        <row r="497">
          <cell r="A497">
            <v>4126</v>
          </cell>
          <cell r="B497" t="str">
            <v>Ostala nematerijalna imovina                                                    </v>
          </cell>
        </row>
        <row r="498">
          <cell r="A498">
            <v>4211</v>
          </cell>
          <cell r="B498" t="str">
            <v>sintetički konto                                                                </v>
          </cell>
        </row>
        <row r="499">
          <cell r="A499">
            <v>4211</v>
          </cell>
          <cell r="B499" t="str">
            <v>Stambeni objekti                                                                </v>
          </cell>
        </row>
        <row r="500">
          <cell r="A500">
            <v>4212</v>
          </cell>
          <cell r="B500" t="str">
            <v>Poslovni objekti                                                                </v>
          </cell>
        </row>
        <row r="501">
          <cell r="A501">
            <v>4213</v>
          </cell>
          <cell r="B501" t="str">
            <v>Ceste, željeznice i slični građevinski objekti                                  </v>
          </cell>
        </row>
        <row r="502">
          <cell r="A502">
            <v>4214</v>
          </cell>
          <cell r="B502" t="str">
            <v>Ostali građevinski objekti                                                      </v>
          </cell>
        </row>
        <row r="503">
          <cell r="A503">
            <v>4221</v>
          </cell>
          <cell r="B503" t="str">
            <v>Uredska oprema i namještaj                                                      </v>
          </cell>
        </row>
        <row r="504">
          <cell r="A504">
            <v>4222</v>
          </cell>
          <cell r="B504" t="str">
            <v>Komunikacijska oprema                                                           </v>
          </cell>
        </row>
        <row r="505">
          <cell r="A505">
            <v>4223</v>
          </cell>
          <cell r="B505" t="str">
            <v>Oprema za održavanje i opremu                                                   </v>
          </cell>
        </row>
        <row r="506">
          <cell r="A506">
            <v>4224</v>
          </cell>
          <cell r="B506" t="str">
            <v>Medicinska laboratorijska oprema</v>
          </cell>
        </row>
        <row r="507">
          <cell r="A507">
            <v>4225</v>
          </cell>
          <cell r="B507" t="str">
            <v>Instrumenti, uređaji i strojevi                                                 </v>
          </cell>
        </row>
        <row r="508">
          <cell r="A508">
            <v>4226</v>
          </cell>
          <cell r="B508" t="str">
            <v>Sportska i glazbena oprema                                                      </v>
          </cell>
        </row>
        <row r="509">
          <cell r="A509">
            <v>4227</v>
          </cell>
          <cell r="B509" t="str">
            <v>Uređaji, strojevi i oprema za ostale namjene                                    </v>
          </cell>
        </row>
        <row r="510">
          <cell r="A510">
            <v>4231</v>
          </cell>
          <cell r="B510" t="str">
            <v>Prijevozna sredstva  u cestovnom prometu                                        </v>
          </cell>
        </row>
        <row r="511">
          <cell r="A511">
            <v>4241</v>
          </cell>
          <cell r="B511" t="str">
            <v>Knjige u knjižnicama                                                            </v>
          </cell>
        </row>
        <row r="512">
          <cell r="A512">
            <v>4262</v>
          </cell>
          <cell r="B512" t="str">
            <v>Ulaganja u računalne programe                                                   </v>
          </cell>
        </row>
        <row r="513">
          <cell r="A513">
            <v>4263</v>
          </cell>
          <cell r="B513" t="str">
            <v>Umjetnička, literarna i znanstvena djela                                        </v>
          </cell>
        </row>
        <row r="514">
          <cell r="A514">
            <v>4312</v>
          </cell>
          <cell r="B514" t="str">
            <v>Pohranjene knjige, umjetnička djela i slične vrijednosti                        </v>
          </cell>
        </row>
        <row r="515">
          <cell r="A515">
            <v>4511</v>
          </cell>
          <cell r="B515" t="str">
            <v>Dodatna ulaganja na građevinskim objektima                                      </v>
          </cell>
        </row>
        <row r="516">
          <cell r="A516">
            <v>4921</v>
          </cell>
          <cell r="B516" t="str">
            <v>sintetički konto                                                                </v>
          </cell>
        </row>
        <row r="517">
          <cell r="A517">
            <v>5111</v>
          </cell>
          <cell r="B517" t="str">
            <v>sintetički konto                                                                </v>
          </cell>
        </row>
        <row r="518">
          <cell r="A518">
            <v>5112</v>
          </cell>
          <cell r="B518" t="str">
            <v>sintetički konto                                                                </v>
          </cell>
        </row>
        <row r="519">
          <cell r="A519">
            <v>5113</v>
          </cell>
          <cell r="B519" t="str">
            <v>sintetički konto                                                                </v>
          </cell>
        </row>
        <row r="520">
          <cell r="A520">
            <v>5119</v>
          </cell>
          <cell r="B520" t="str">
            <v>sintetički konto                                                                </v>
          </cell>
        </row>
        <row r="521">
          <cell r="A521">
            <v>5121</v>
          </cell>
          <cell r="B521" t="str">
            <v>Dani zajmovi neprof.organizacijama,građanima i kućan.                           </v>
          </cell>
        </row>
        <row r="522">
          <cell r="A522">
            <v>5151</v>
          </cell>
          <cell r="B522" t="str">
            <v>Dani zajmovi                                                                    </v>
          </cell>
        </row>
        <row r="523">
          <cell r="A523">
            <v>5161</v>
          </cell>
          <cell r="B523" t="str">
            <v>Dani zajm.tuzem.trg.društ.,obrtn.malom i sred.pod                               </v>
          </cell>
        </row>
        <row r="524">
          <cell r="A524">
            <v>5221</v>
          </cell>
          <cell r="B524" t="str">
            <v>sintetički konto                                                                </v>
          </cell>
        </row>
        <row r="525">
          <cell r="A525">
            <v>5222</v>
          </cell>
          <cell r="B525" t="str">
            <v>sintetički konto                                                                </v>
          </cell>
        </row>
        <row r="526">
          <cell r="A526">
            <v>5223</v>
          </cell>
          <cell r="B526" t="str">
            <v>sintetički konto                                                                </v>
          </cell>
        </row>
        <row r="527">
          <cell r="A527">
            <v>5224</v>
          </cell>
          <cell r="B527" t="str">
            <v>sintetički konto                                                                </v>
          </cell>
        </row>
        <row r="528">
          <cell r="A528">
            <v>5225</v>
          </cell>
          <cell r="B528" t="str">
            <v>sintetički konto                                                                </v>
          </cell>
        </row>
        <row r="529">
          <cell r="A529">
            <v>5226</v>
          </cell>
          <cell r="B529" t="str">
            <v>sintetički konto                                                                </v>
          </cell>
        </row>
        <row r="530">
          <cell r="A530">
            <v>5229</v>
          </cell>
          <cell r="B530" t="str">
            <v>sintetički konto                                                                </v>
          </cell>
        </row>
        <row r="531">
          <cell r="A531">
            <v>5321</v>
          </cell>
          <cell r="B531" t="str">
            <v>Dionice i udjeli u glavnici trg.društ.u javnom sektoru                          </v>
          </cell>
        </row>
        <row r="532">
          <cell r="A532">
            <v>5331</v>
          </cell>
          <cell r="B532" t="str">
            <v>sintetički konto                                                                </v>
          </cell>
        </row>
        <row r="533">
          <cell r="A533">
            <v>5332</v>
          </cell>
          <cell r="B533" t="str">
            <v>sintetički konto                                                                </v>
          </cell>
        </row>
        <row r="534">
          <cell r="A534">
            <v>5333</v>
          </cell>
          <cell r="B534" t="str">
            <v>sintetički konto                                                                </v>
          </cell>
        </row>
        <row r="535">
          <cell r="A535">
            <v>5334</v>
          </cell>
          <cell r="B535" t="str">
            <v>sintetički konto                                                                </v>
          </cell>
        </row>
        <row r="536">
          <cell r="A536">
            <v>5339</v>
          </cell>
          <cell r="B536" t="str">
            <v>sintetički konto                                                                </v>
          </cell>
        </row>
        <row r="537">
          <cell r="A537">
            <v>5411</v>
          </cell>
          <cell r="B537" t="str">
            <v>sintetički konto                                                                </v>
          </cell>
        </row>
        <row r="538">
          <cell r="A538">
            <v>5411</v>
          </cell>
          <cell r="B538" t="str">
            <v>Otplata glavnice primlj.zajmova od drugih razina vlasti                         </v>
          </cell>
        </row>
        <row r="539">
          <cell r="A539">
            <v>5421</v>
          </cell>
          <cell r="B539" t="str">
            <v>sintetički konto                                                                </v>
          </cell>
        </row>
        <row r="540">
          <cell r="A540">
            <v>5441</v>
          </cell>
          <cell r="B540" t="str">
            <v>Otplata glavnice primlj.zajmova od tuzemn. banaka-NE                            </v>
          </cell>
        </row>
        <row r="541">
          <cell r="A541">
            <v>5443</v>
          </cell>
          <cell r="B541" t="str">
            <v>Otplata glavnice primlj.kred.od tuz.kred.inst.izvan jav.s.                      </v>
          </cell>
        </row>
        <row r="542">
          <cell r="A542">
            <v>5511</v>
          </cell>
          <cell r="B542" t="str">
            <v>sintetički konto                                                                </v>
          </cell>
        </row>
        <row r="543">
          <cell r="A543">
            <v>5611</v>
          </cell>
          <cell r="B543" t="str">
            <v>sintetički konto                                                                </v>
          </cell>
        </row>
        <row r="544">
          <cell r="A544">
            <v>6111</v>
          </cell>
          <cell r="B544" t="str">
            <v>sintetički konto                                                                </v>
          </cell>
        </row>
        <row r="545">
          <cell r="A545">
            <v>6111</v>
          </cell>
          <cell r="B545" t="str">
            <v>Porez i prirez na dohodak od nesamostalnog rada                                 </v>
          </cell>
        </row>
        <row r="546">
          <cell r="A546">
            <v>6112</v>
          </cell>
          <cell r="B546" t="str">
            <v>Porez i prirez na dohodak od samostalnih djelatnosti                            </v>
          </cell>
        </row>
        <row r="547">
          <cell r="A547">
            <v>6113</v>
          </cell>
          <cell r="B547" t="str">
            <v>Porez i prir.na doh.od imovine i imovinskih prava                               </v>
          </cell>
        </row>
        <row r="548">
          <cell r="A548">
            <v>6114</v>
          </cell>
          <cell r="B548" t="str">
            <v>Porez i prirez na dohodak od kapitala                                           </v>
          </cell>
        </row>
        <row r="549">
          <cell r="A549">
            <v>6116</v>
          </cell>
          <cell r="B549" t="str">
            <v>Porez i prirez na dohodak utvrđen u postupku nadzora za prethodne godine        </v>
          </cell>
        </row>
        <row r="550">
          <cell r="A550">
            <v>6117</v>
          </cell>
          <cell r="B550" t="str">
            <v>Povrat poreza i prireza na dohodak po godišnjoj prijavi                         </v>
          </cell>
        </row>
        <row r="551">
          <cell r="A551">
            <v>6119</v>
          </cell>
          <cell r="B551" t="str">
            <v>sintetički konto                                                                </v>
          </cell>
        </row>
        <row r="552">
          <cell r="A552">
            <v>6121</v>
          </cell>
          <cell r="B552" t="str">
            <v>sintetički konto                                                                </v>
          </cell>
        </row>
        <row r="553">
          <cell r="A553">
            <v>6121</v>
          </cell>
          <cell r="B553" t="str">
            <v>Porez na dobit od poduzetnika                                                   </v>
          </cell>
        </row>
        <row r="554">
          <cell r="A554">
            <v>6122</v>
          </cell>
          <cell r="B554" t="str">
            <v>Porez na dobit po odbitku na naknade za korišt.prava                            </v>
          </cell>
        </row>
        <row r="555">
          <cell r="A555">
            <v>6131</v>
          </cell>
          <cell r="B555" t="str">
            <v>sintetički konto                                                                </v>
          </cell>
        </row>
        <row r="556">
          <cell r="A556">
            <v>6131</v>
          </cell>
          <cell r="B556" t="str">
            <v>Stalni porezi na nepokretnu imovinu (zemlju,zgrade)                             </v>
          </cell>
        </row>
        <row r="557">
          <cell r="A557">
            <v>6132</v>
          </cell>
          <cell r="B557" t="str">
            <v>sintetički konto                                                                </v>
          </cell>
        </row>
        <row r="558">
          <cell r="A558">
            <v>6133</v>
          </cell>
          <cell r="B558" t="str">
            <v>sintetički konto                                                                </v>
          </cell>
        </row>
        <row r="559">
          <cell r="A559">
            <v>6134</v>
          </cell>
          <cell r="B559" t="str">
            <v>Povremeni porezi na imovinu                                                     </v>
          </cell>
        </row>
        <row r="560">
          <cell r="A560">
            <v>6139</v>
          </cell>
          <cell r="B560" t="str">
            <v>sintetički konto                                                                </v>
          </cell>
        </row>
        <row r="561">
          <cell r="A561">
            <v>6142</v>
          </cell>
          <cell r="B561" t="str">
            <v>Porez na promet                                                                 </v>
          </cell>
        </row>
        <row r="562">
          <cell r="A562">
            <v>6144</v>
          </cell>
          <cell r="B562" t="str">
            <v>Porezi i naknade od igara na sreću i zabavnih igara-NE                          </v>
          </cell>
        </row>
        <row r="563">
          <cell r="A563">
            <v>6145</v>
          </cell>
          <cell r="B563" t="str">
            <v>Porezi na korištenje dobara ili izvođenje aktivnosti                            </v>
          </cell>
        </row>
        <row r="564">
          <cell r="A564">
            <v>6147</v>
          </cell>
          <cell r="B564" t="str">
            <v>Porez na dobitke od igara na sreću i ost.por.od ig.na sr.                       </v>
          </cell>
        </row>
        <row r="565">
          <cell r="A565">
            <v>6148</v>
          </cell>
          <cell r="B565" t="str">
            <v>Naknade za priređivanje igara na sreću                                          </v>
          </cell>
        </row>
        <row r="566">
          <cell r="A566">
            <v>6211</v>
          </cell>
          <cell r="B566" t="str">
            <v>sintetički konto                                                                </v>
          </cell>
        </row>
        <row r="567">
          <cell r="A567">
            <v>6221</v>
          </cell>
          <cell r="B567" t="str">
            <v>sintetički konto                                                                </v>
          </cell>
        </row>
        <row r="568">
          <cell r="A568">
            <v>6331</v>
          </cell>
          <cell r="B568" t="str">
            <v>Tekuće pomoći proračunu iz drugih proračuna                                                      </v>
          </cell>
        </row>
        <row r="569">
          <cell r="A569">
            <v>6332</v>
          </cell>
          <cell r="B569" t="str">
            <v>Kapitalne pomoći proračunu iz drugih proračuna                                                   </v>
          </cell>
        </row>
        <row r="570">
          <cell r="A570">
            <v>6341</v>
          </cell>
          <cell r="B570" t="str">
            <v>Tekuće pomoći od ostalih subjekata unutar opć.pror.                             </v>
          </cell>
        </row>
        <row r="571">
          <cell r="A571">
            <v>6342</v>
          </cell>
          <cell r="B571" t="str">
            <v>Kapitalne pomoći od ostalih subjekata unutar opć.pror.                          </v>
          </cell>
        </row>
        <row r="572">
          <cell r="A572">
            <v>6411</v>
          </cell>
          <cell r="B572" t="str">
            <v>Roba za daljnju prodaju                                                         </v>
          </cell>
        </row>
        <row r="573">
          <cell r="A573">
            <v>6411</v>
          </cell>
          <cell r="B573" t="str">
            <v>Prihodi od kamata za dane zajmove-NE                                            </v>
          </cell>
        </row>
        <row r="574">
          <cell r="A574">
            <v>6413</v>
          </cell>
          <cell r="B574" t="str">
            <v>Kamate na oročena sredstva i depozite po viđenju                                </v>
          </cell>
        </row>
        <row r="575">
          <cell r="A575">
            <v>6414</v>
          </cell>
          <cell r="B575" t="str">
            <v>Prihodi od zateznih kamata                                                      </v>
          </cell>
        </row>
        <row r="576">
          <cell r="A576">
            <v>6421</v>
          </cell>
          <cell r="B576" t="str">
            <v>Naknade za koncesije                                                            </v>
          </cell>
        </row>
        <row r="577">
          <cell r="A577">
            <v>6422</v>
          </cell>
          <cell r="B577" t="str">
            <v>Prihodi od zakupa i iznajmljivanja imovine                                      </v>
          </cell>
        </row>
        <row r="578">
          <cell r="A578">
            <v>6423</v>
          </cell>
          <cell r="B578" t="str">
            <v>Naknada za korištenje nefinancijske imovine                                     </v>
          </cell>
        </row>
        <row r="579">
          <cell r="A579">
            <v>6424</v>
          </cell>
          <cell r="B579" t="str">
            <v>Naknade za ceste                                                                </v>
          </cell>
        </row>
        <row r="580">
          <cell r="A580">
            <v>6429</v>
          </cell>
          <cell r="B580" t="str">
            <v>Ostali prihodi od nefinancijske imovine                                         </v>
          </cell>
        </row>
        <row r="581">
          <cell r="A581">
            <v>6431</v>
          </cell>
          <cell r="B581" t="str">
            <v>sintetički konto                                                                </v>
          </cell>
        </row>
        <row r="582">
          <cell r="A582">
            <v>6432</v>
          </cell>
          <cell r="B582" t="str">
            <v>Prihodi od kamata na dane zajmove građ.i kućan.                                 </v>
          </cell>
        </row>
        <row r="583">
          <cell r="A583">
            <v>6512</v>
          </cell>
          <cell r="B583" t="str">
            <v>Županijske,gradske i općinske pristojbe i naknade                               </v>
          </cell>
        </row>
        <row r="584">
          <cell r="A584">
            <v>6513</v>
          </cell>
          <cell r="B584" t="str">
            <v>Ostale upravne pristojbe i naknade                                              </v>
          </cell>
        </row>
        <row r="585">
          <cell r="A585">
            <v>6514</v>
          </cell>
          <cell r="B585" t="str">
            <v>Ostale pristojbe i naknade                                                      </v>
          </cell>
        </row>
        <row r="586">
          <cell r="A586">
            <v>6521</v>
          </cell>
          <cell r="B586" t="str">
            <v>Prihodi državne uprave                                                          </v>
          </cell>
        </row>
        <row r="587">
          <cell r="A587">
            <v>6522</v>
          </cell>
          <cell r="B587" t="str">
            <v>Prihodi vodnog gospodarstva                                                     </v>
          </cell>
        </row>
        <row r="588">
          <cell r="A588">
            <v>6523</v>
          </cell>
          <cell r="B588" t="str">
            <v>Komunalni dopr. i dr.naknade utvrđene poseb.zakonom                             </v>
          </cell>
        </row>
        <row r="589">
          <cell r="A589">
            <v>6524</v>
          </cell>
          <cell r="B589" t="str">
            <v>Doprinosi za šume                                                               </v>
          </cell>
        </row>
        <row r="590">
          <cell r="A590">
            <v>6525</v>
          </cell>
          <cell r="B590" t="str">
            <v>Mjesni samodoprinos                                                             </v>
          </cell>
        </row>
        <row r="591">
          <cell r="A591">
            <v>6526</v>
          </cell>
          <cell r="B591" t="str">
            <v>Ostali nespomenuti prihodi                                                      </v>
          </cell>
        </row>
        <row r="592">
          <cell r="A592">
            <v>6531</v>
          </cell>
          <cell r="B592" t="str">
            <v>Komunalni doprinosi                                                             </v>
          </cell>
        </row>
        <row r="593">
          <cell r="A593">
            <v>6532</v>
          </cell>
          <cell r="B593" t="str">
            <v>Komunalne naknade                                                               </v>
          </cell>
        </row>
        <row r="594">
          <cell r="A594">
            <v>6533</v>
          </cell>
          <cell r="B594" t="str">
            <v>Naknade za priključak                                                           </v>
          </cell>
        </row>
        <row r="595">
          <cell r="A595">
            <v>6612</v>
          </cell>
          <cell r="B595" t="str">
            <v>Prihodi od obavljanja ostalih poslova vlastite djelat.                          </v>
          </cell>
        </row>
        <row r="596">
          <cell r="A596">
            <v>6614</v>
          </cell>
          <cell r="B596" t="str">
            <v>Prihodi od prodaje proizvoda i robe                                             </v>
          </cell>
        </row>
        <row r="597">
          <cell r="A597">
            <v>6615</v>
          </cell>
          <cell r="B597" t="str">
            <v>Prihodi od pruženih usluga</v>
          </cell>
        </row>
        <row r="598">
          <cell r="A598">
            <v>6627</v>
          </cell>
          <cell r="B598" t="str">
            <v>Ostale kazne                                                                    </v>
          </cell>
        </row>
        <row r="599">
          <cell r="A599">
            <v>6631</v>
          </cell>
          <cell r="B599" t="str">
            <v>Tekuće donacije                                                                 </v>
          </cell>
        </row>
        <row r="600">
          <cell r="A600">
            <v>6632</v>
          </cell>
          <cell r="B600" t="str">
            <v>Kapitalne donacije</v>
          </cell>
        </row>
        <row r="601">
          <cell r="A601">
            <v>6641</v>
          </cell>
          <cell r="B601" t="str">
            <v>Prihodi za financiranje rashoda poslovanja                                      </v>
          </cell>
        </row>
        <row r="602">
          <cell r="A602">
            <v>6642</v>
          </cell>
          <cell r="B602" t="str">
            <v>Prihodi za financ.rashoda za nabavu nefinanc.imov.                              </v>
          </cell>
        </row>
        <row r="603">
          <cell r="A603">
            <v>6711</v>
          </cell>
          <cell r="B603" t="str">
            <v>Prihodi za financiranje rashoda poslovanja                                      </v>
          </cell>
        </row>
        <row r="604">
          <cell r="A604">
            <v>6819</v>
          </cell>
          <cell r="B604" t="str">
            <v>Ostale kazne                                                                    </v>
          </cell>
        </row>
        <row r="605">
          <cell r="A605">
            <v>7111</v>
          </cell>
          <cell r="B605" t="str">
            <v>Zemljište                                                                       </v>
          </cell>
        </row>
        <row r="606">
          <cell r="A606">
            <v>7211</v>
          </cell>
          <cell r="B606" t="str">
            <v>Stambeni objekti                                                                </v>
          </cell>
        </row>
        <row r="607">
          <cell r="A607">
            <v>7212</v>
          </cell>
          <cell r="B607" t="str">
            <v>Poslovni objekti                                                                </v>
          </cell>
        </row>
        <row r="608">
          <cell r="A608">
            <v>7214</v>
          </cell>
          <cell r="B608" t="str">
            <v>Ostali građevinski objekti                                                      </v>
          </cell>
        </row>
        <row r="609">
          <cell r="A609">
            <v>7231</v>
          </cell>
          <cell r="B609" t="str">
            <v>Prijevozna sredstva u cestovnom prometu                                         </v>
          </cell>
        </row>
        <row r="610">
          <cell r="A610">
            <v>8111</v>
          </cell>
          <cell r="B610" t="str">
            <v>Povrat zajmova danih drugim razinama vlasti                                     </v>
          </cell>
        </row>
        <row r="611">
          <cell r="A611">
            <v>8121</v>
          </cell>
          <cell r="B611" t="str">
            <v>Povrat zajmova danih neprof.organiz.,građanima i kuć.                           </v>
          </cell>
        </row>
        <row r="612">
          <cell r="A612">
            <v>8161</v>
          </cell>
          <cell r="B612" t="str">
            <v>Povrat zajmova danih tuz. trg.društ.,obrt.,mal.i sr.pod.                        </v>
          </cell>
        </row>
        <row r="613">
          <cell r="A613">
            <v>8221</v>
          </cell>
          <cell r="B613" t="str">
            <v>Obveznice-tuzemne                                                               </v>
          </cell>
        </row>
        <row r="614">
          <cell r="A614">
            <v>9111</v>
          </cell>
          <cell r="B614" t="str">
            <v>Vlastiti izvori iz proračuna                                                    </v>
          </cell>
        </row>
        <row r="615">
          <cell r="A615">
            <v>9112</v>
          </cell>
          <cell r="B615" t="str">
            <v>Ostali vlastiti izvori                                                          </v>
          </cell>
        </row>
        <row r="616">
          <cell r="A616">
            <v>9151</v>
          </cell>
          <cell r="B616" t="str">
            <v>Promjene u vrijednosti i obujmu imovine                                         </v>
          </cell>
        </row>
        <row r="617">
          <cell r="A617">
            <v>9152</v>
          </cell>
          <cell r="B617" t="str">
            <v>Promjene u vrijednosti i obujmu obveza                                          </v>
          </cell>
        </row>
        <row r="618">
          <cell r="A618">
            <v>9211</v>
          </cell>
          <cell r="B618" t="str">
            <v>Obračun prihoda i rashoda poslovanja                                            </v>
          </cell>
        </row>
        <row r="619">
          <cell r="A619">
            <v>9212</v>
          </cell>
          <cell r="B619" t="str">
            <v>Obračun prihoda i rashoda od nefinanc.imovine                                   </v>
          </cell>
        </row>
        <row r="620">
          <cell r="A620">
            <v>9213</v>
          </cell>
          <cell r="B620" t="str">
            <v>Obračun primitaka i izdataka od financijske imovine                             </v>
          </cell>
        </row>
        <row r="621">
          <cell r="A621">
            <v>9221</v>
          </cell>
          <cell r="B621" t="str">
            <v>Višak prihoda                                                                   </v>
          </cell>
        </row>
        <row r="622">
          <cell r="A622">
            <v>9222</v>
          </cell>
          <cell r="B622" t="str">
            <v>Manjak prihoda                                                                  </v>
          </cell>
        </row>
        <row r="623">
          <cell r="A623">
            <v>9311</v>
          </cell>
          <cell r="B623" t="str">
            <v>Plaće                                                                           </v>
          </cell>
        </row>
        <row r="624">
          <cell r="A624">
            <v>9313</v>
          </cell>
          <cell r="B624" t="str">
            <v>Doprinosi na plaće                                                              </v>
          </cell>
        </row>
        <row r="625">
          <cell r="A625">
            <v>9322</v>
          </cell>
          <cell r="B625" t="str">
            <v>Rashodi za materijal i energiju                                                 </v>
          </cell>
        </row>
        <row r="626">
          <cell r="A626">
            <v>9323</v>
          </cell>
          <cell r="B626" t="str">
            <v>Rashodi za usluge                                                               </v>
          </cell>
        </row>
        <row r="627">
          <cell r="A627">
            <v>9329</v>
          </cell>
          <cell r="B627" t="str">
            <v>Ostali nespomenuti rashodi poslovanja                                           </v>
          </cell>
        </row>
        <row r="628">
          <cell r="A628">
            <v>9343</v>
          </cell>
          <cell r="B628" t="str">
            <v>Ostali financijski rashodi                                                      </v>
          </cell>
        </row>
        <row r="629">
          <cell r="A629">
            <v>9372</v>
          </cell>
          <cell r="B629" t="str">
            <v>Ostale naknade građanima i kućanstvima iz proračuna                             </v>
          </cell>
        </row>
        <row r="630">
          <cell r="A630">
            <v>9421</v>
          </cell>
          <cell r="B630" t="str">
            <v>Građevinski objekti                                                             </v>
          </cell>
        </row>
        <row r="631">
          <cell r="A631">
            <v>9431</v>
          </cell>
          <cell r="B631" t="str">
            <v>Plemeniti metali i ostale pohranjene vrijednosti                                </v>
          </cell>
        </row>
        <row r="632">
          <cell r="A632">
            <v>9613</v>
          </cell>
          <cell r="B632" t="str">
            <v>Porezi na imovinu                                                               </v>
          </cell>
        </row>
        <row r="633">
          <cell r="A633">
            <v>9614</v>
          </cell>
          <cell r="B633" t="str">
            <v>Porezi na robu i usluge                                                         </v>
          </cell>
        </row>
        <row r="634">
          <cell r="A634">
            <v>9641</v>
          </cell>
          <cell r="B634" t="str">
            <v>Prihodi od financijske imovine                                                  </v>
          </cell>
        </row>
        <row r="635">
          <cell r="A635">
            <v>9642</v>
          </cell>
          <cell r="B635" t="str">
            <v>Prihodi od nefinancijske imovine                                                </v>
          </cell>
        </row>
        <row r="636">
          <cell r="A636">
            <v>9643</v>
          </cell>
          <cell r="B636" t="str">
            <v>Prihodi od kamata na dane zajmove                                               </v>
          </cell>
        </row>
        <row r="637">
          <cell r="A637">
            <v>9651</v>
          </cell>
          <cell r="B637" t="str">
            <v>Administrativne (upravne) pristojbe                                             </v>
          </cell>
        </row>
        <row r="638">
          <cell r="A638">
            <v>9652</v>
          </cell>
          <cell r="B638" t="str">
            <v>Prihodi po posebnim propisima                                                   </v>
          </cell>
        </row>
        <row r="639">
          <cell r="A639">
            <v>9653</v>
          </cell>
          <cell r="B639" t="str">
            <v>Komunalni doprinosi i naknade                                                   </v>
          </cell>
        </row>
        <row r="640">
          <cell r="A640">
            <v>9661</v>
          </cell>
          <cell r="B640" t="str">
            <v>Prihodi koje prorač.korisn ostv. obav.ost.posl.vl.djelat                        </v>
          </cell>
        </row>
        <row r="641">
          <cell r="A641">
            <v>9664</v>
          </cell>
          <cell r="B641" t="str">
            <v>Obračunati prih. iz prorač.za financ.red.dj.koris. prorač                       </v>
          </cell>
        </row>
        <row r="642">
          <cell r="A642">
            <v>9671</v>
          </cell>
          <cell r="B642" t="str">
            <v>Obrač.prih.iz pror.za financ.red.djel.korisnika pror.                           </v>
          </cell>
        </row>
        <row r="643">
          <cell r="A643">
            <v>9711</v>
          </cell>
          <cell r="B643" t="str">
            <v>Prihodi od prodaje materijalne imovine-prir.bogatstava                          </v>
          </cell>
        </row>
        <row r="644">
          <cell r="A644">
            <v>9721</v>
          </cell>
          <cell r="B644" t="str">
            <v>Prihodi od prodaje građevinskih objekata                                        </v>
          </cell>
        </row>
        <row r="645">
          <cell r="A645">
            <v>9821</v>
          </cell>
          <cell r="B645" t="str">
            <v>Ostala rezerviranja (stalna pričuva i drugo)                                    </v>
          </cell>
        </row>
        <row r="646">
          <cell r="A646">
            <v>9888</v>
          </cell>
          <cell r="B646" t="str">
            <v>sintetički konto                                                                </v>
          </cell>
        </row>
        <row r="647">
          <cell r="A647">
            <v>9911</v>
          </cell>
          <cell r="B647" t="str">
            <v>Izvanbilančni zapisi                                                            </v>
          </cell>
        </row>
        <row r="648">
          <cell r="A648">
            <v>9942</v>
          </cell>
          <cell r="B648" t="str">
            <v>sintetički konto                                                                </v>
          </cell>
        </row>
        <row r="649">
          <cell r="A649">
            <v>9961</v>
          </cell>
          <cell r="B649" t="str">
            <v>Izvanbilančni zapisi                                                            </v>
          </cell>
        </row>
        <row r="650">
          <cell r="A650">
            <v>11121</v>
          </cell>
          <cell r="B650" t="str">
            <v>Novac na žiro-računu kod tuzemnih poslovnih banaka                              </v>
          </cell>
        </row>
        <row r="651">
          <cell r="A651">
            <v>11141</v>
          </cell>
          <cell r="B651" t="str">
            <v>Prijelazni žiro-račun                                                           </v>
          </cell>
        </row>
        <row r="652">
          <cell r="A652">
            <v>11219</v>
          </cell>
          <cell r="B652" t="str">
            <v>Izdvojena novčana sredstva za ostale namjene                                    </v>
          </cell>
        </row>
        <row r="653">
          <cell r="A653">
            <v>11311</v>
          </cell>
          <cell r="B653" t="str">
            <v>Kunska blagajna                                                                 </v>
          </cell>
        </row>
        <row r="654">
          <cell r="A654">
            <v>11312</v>
          </cell>
          <cell r="B654" t="str">
            <v>Blagajna u stranim sredstvima plaćanja                                          </v>
          </cell>
        </row>
        <row r="655">
          <cell r="A655">
            <v>12111</v>
          </cell>
          <cell r="B655" t="str">
            <v>Depoziti u tuzemnim bankama i ostalim finncijskim institucijama-kratkoročni     </v>
          </cell>
        </row>
        <row r="656">
          <cell r="A656">
            <v>12211</v>
          </cell>
          <cell r="B656" t="str">
            <v>Jamčevni polozi                                                                 </v>
          </cell>
        </row>
        <row r="657">
          <cell r="A657">
            <v>12319</v>
          </cell>
          <cell r="B657" t="str">
            <v>Ostala potraživanja od zaposlenih                                               </v>
          </cell>
        </row>
        <row r="658">
          <cell r="A658">
            <v>12911</v>
          </cell>
          <cell r="B658" t="str">
            <v>Potraživanja za naknade koje se refundiraju                                     </v>
          </cell>
        </row>
        <row r="659">
          <cell r="A659">
            <v>12912</v>
          </cell>
          <cell r="B659" t="str">
            <v>Potraživanja za predujmove                                                      </v>
          </cell>
        </row>
        <row r="660">
          <cell r="A660">
            <v>12921</v>
          </cell>
          <cell r="B660" t="str">
            <v>Ostala nespomenuta potraživanja                                                 </v>
          </cell>
        </row>
        <row r="661">
          <cell r="A661">
            <v>13112</v>
          </cell>
          <cell r="B661" t="str">
            <v>Zajmovi drugim razinama vlasti-dugoročni                                        </v>
          </cell>
        </row>
        <row r="662">
          <cell r="A662">
            <v>13212</v>
          </cell>
          <cell r="B662" t="str">
            <v>Zajmovi neprof.org., građanima i kućanstvima u tuzemstvu-dugoročni              </v>
          </cell>
        </row>
        <row r="663">
          <cell r="A663">
            <v>13611</v>
          </cell>
          <cell r="B663" t="str">
            <v>Zajmovi tuz.trg.društvima,obrtnicima-kratkoročni-NE                             </v>
          </cell>
        </row>
        <row r="664">
          <cell r="A664">
            <v>13631</v>
          </cell>
          <cell r="B664" t="str">
            <v>Zajmovi tuz.trg.društv.izvan javnog sektora-kratkoročni                         </v>
          </cell>
        </row>
        <row r="665">
          <cell r="A665">
            <v>13641</v>
          </cell>
          <cell r="B665" t="str">
            <v>Zajmovi tuzemnim obrtnicima-kratkoročni                                         </v>
          </cell>
        </row>
        <row r="666">
          <cell r="A666">
            <v>14412</v>
          </cell>
          <cell r="B666" t="str">
            <v>Obveznice-tuzemne                                                               </v>
          </cell>
        </row>
        <row r="667">
          <cell r="A667">
            <v>15212</v>
          </cell>
          <cell r="B667" t="str">
            <v>Dionice i udjeli u glavnici trg.društava u javnom sektoru                       </v>
          </cell>
        </row>
        <row r="668">
          <cell r="A668">
            <v>15313</v>
          </cell>
          <cell r="B668" t="str">
            <v>Dion.i udjeli u glav.tuz.kred.instit.izvan javnog sektora                       </v>
          </cell>
        </row>
        <row r="669">
          <cell r="A669">
            <v>15412</v>
          </cell>
          <cell r="B669" t="str">
            <v>Dionice i udjeli u glavnici tuzemnih trg.društava izvan javnog sektora          </v>
          </cell>
        </row>
        <row r="670">
          <cell r="A670">
            <v>16131</v>
          </cell>
          <cell r="B670" t="str">
            <v>Stalni porezi na nepokretnu imovinu (zemlju, zgrade, kuće)                      </v>
          </cell>
        </row>
        <row r="671">
          <cell r="A671">
            <v>16142</v>
          </cell>
          <cell r="B671" t="str">
            <v>Porez na promet                                                                 </v>
          </cell>
        </row>
        <row r="672">
          <cell r="A672">
            <v>16145</v>
          </cell>
          <cell r="B672" t="str">
            <v>Porezi na korištenje dobara ili izvođenje aktivnosti                            </v>
          </cell>
        </row>
        <row r="673">
          <cell r="A673">
            <v>16411</v>
          </cell>
          <cell r="B673" t="str">
            <v>Potraživanja za kamate na dane zajmove                                          </v>
          </cell>
        </row>
        <row r="674">
          <cell r="A674">
            <v>16414</v>
          </cell>
          <cell r="B674" t="str">
            <v>Potraživanja za zatezne kamate                                                  </v>
          </cell>
        </row>
        <row r="675">
          <cell r="A675">
            <v>16421</v>
          </cell>
          <cell r="B675" t="str">
            <v>Potraživanja za dane koncesije                                                  </v>
          </cell>
        </row>
        <row r="676">
          <cell r="A676">
            <v>16422</v>
          </cell>
          <cell r="B676" t="str">
            <v>Potraživanja od zakupa i iznajmljivanja imovine                                 </v>
          </cell>
        </row>
        <row r="677">
          <cell r="A677">
            <v>16423</v>
          </cell>
          <cell r="B677" t="str">
            <v>Potraživanja za nakn.za korištenje nefinancijske imovine                        </v>
          </cell>
        </row>
        <row r="678">
          <cell r="A678">
            <v>16512</v>
          </cell>
          <cell r="B678" t="str">
            <v>Županijske, gradske i općinske pristojbe i naknade                              </v>
          </cell>
        </row>
        <row r="679">
          <cell r="A679">
            <v>16522</v>
          </cell>
          <cell r="B679" t="str">
            <v>Prihodi vodnog gospodarstva                                                     </v>
          </cell>
        </row>
        <row r="680">
          <cell r="A680">
            <v>16523</v>
          </cell>
          <cell r="B680" t="str">
            <v>Komunalni doprinosi i druge naknade utvrđene posebnim zakonom                   </v>
          </cell>
        </row>
        <row r="681">
          <cell r="A681">
            <v>16524</v>
          </cell>
          <cell r="B681" t="str">
            <v>Doprinosi za šume                                                               </v>
          </cell>
        </row>
        <row r="682">
          <cell r="A682">
            <v>16525</v>
          </cell>
          <cell r="B682" t="str">
            <v>Mjesni samodoprinos                                                             </v>
          </cell>
        </row>
        <row r="683">
          <cell r="A683">
            <v>16526</v>
          </cell>
          <cell r="B683" t="str">
            <v>Ostali nespomenuti prihodi                                                      </v>
          </cell>
        </row>
        <row r="684">
          <cell r="A684">
            <v>16531</v>
          </cell>
          <cell r="B684" t="str">
            <v>Komunalni doprinosi                                                             </v>
          </cell>
        </row>
        <row r="685">
          <cell r="A685">
            <v>16532</v>
          </cell>
          <cell r="B685" t="str">
            <v>Komunalne naknade                                                               </v>
          </cell>
        </row>
        <row r="686">
          <cell r="A686">
            <v>16533</v>
          </cell>
          <cell r="B686" t="str">
            <v>Naknade za priključak                                                           </v>
          </cell>
        </row>
        <row r="687">
          <cell r="A687">
            <v>16612</v>
          </cell>
          <cell r="B687" t="str">
            <v>Potraživanja za prihode od obavlj.ostalih poslova vl.djel.                      </v>
          </cell>
        </row>
        <row r="688">
          <cell r="A688">
            <v>16614</v>
          </cell>
          <cell r="B688" t="str">
            <v>Potraživanja za prihode od prodaje proizv.i robe                                </v>
          </cell>
        </row>
        <row r="689">
          <cell r="A689">
            <v>16641</v>
          </cell>
          <cell r="B689" t="str">
            <v>Potraživanja za prihode za financ.rashode poslovanja                            </v>
          </cell>
        </row>
        <row r="690">
          <cell r="A690">
            <v>16642</v>
          </cell>
          <cell r="B690" t="str">
            <v>Potraživanja za prihode za financ.rashoda za nabavu nefin.imov.                 </v>
          </cell>
        </row>
        <row r="691">
          <cell r="A691">
            <v>17111</v>
          </cell>
          <cell r="B691" t="str">
            <v>Zemljiše                                                                        </v>
          </cell>
        </row>
        <row r="692">
          <cell r="A692">
            <v>17211</v>
          </cell>
          <cell r="B692" t="str">
            <v>Stambeni objekti                                                                </v>
          </cell>
        </row>
        <row r="693">
          <cell r="A693">
            <v>17214</v>
          </cell>
          <cell r="B693" t="str">
            <v>Ostali građevinski objekti                                                      </v>
          </cell>
        </row>
        <row r="694">
          <cell r="A694">
            <v>19111</v>
          </cell>
          <cell r="B694" t="str">
            <v>Rashodi budućih razdoblja                                                       </v>
          </cell>
        </row>
        <row r="695">
          <cell r="A695">
            <v>23111</v>
          </cell>
          <cell r="B695" t="str">
            <v>Obveze za zaposlene i privremeno zaposlene                                      </v>
          </cell>
        </row>
        <row r="696">
          <cell r="A696">
            <v>23122</v>
          </cell>
          <cell r="B696" t="str">
            <v>Obveze za bolovanja iznad 42 dana                                               </v>
          </cell>
        </row>
        <row r="697">
          <cell r="A697">
            <v>23129</v>
          </cell>
          <cell r="B697" t="str">
            <v>Obveze za ostale naknade plaća (njega djeteta, vojna vježba)                    </v>
          </cell>
        </row>
        <row r="698">
          <cell r="A698">
            <v>23141</v>
          </cell>
          <cell r="B698" t="str">
            <v>Porez na dohodak iz plaća                                                       </v>
          </cell>
        </row>
        <row r="699">
          <cell r="A699">
            <v>23142</v>
          </cell>
          <cell r="B699" t="str">
            <v>Prirez porezu na dohodak iz plaća                                               </v>
          </cell>
        </row>
        <row r="700">
          <cell r="A700">
            <v>23151</v>
          </cell>
          <cell r="B700" t="str">
            <v>Doprinosi za mirovinsko osiguranje                                              </v>
          </cell>
        </row>
        <row r="701">
          <cell r="A701">
            <v>23152</v>
          </cell>
          <cell r="B701" t="str">
            <v>Doprinosi za zdravstveno osiguranje                                             </v>
          </cell>
        </row>
        <row r="702">
          <cell r="A702">
            <v>23153</v>
          </cell>
          <cell r="B702" t="str">
            <v>Doprinosi za zapošljavanje                                                      </v>
          </cell>
        </row>
        <row r="703">
          <cell r="A703">
            <v>23161</v>
          </cell>
          <cell r="B703" t="str">
            <v>Obveze za doprinose za mirovinsko osiguranje                                    </v>
          </cell>
        </row>
        <row r="704">
          <cell r="A704">
            <v>23162</v>
          </cell>
          <cell r="B704" t="str">
            <v>Obveze za doprinose za zdravstveno osiguranje                                   </v>
          </cell>
        </row>
        <row r="705">
          <cell r="A705">
            <v>23163</v>
          </cell>
          <cell r="B705" t="str">
            <v>Obveze za doprinose za zapošljavanje                                            </v>
          </cell>
        </row>
        <row r="706">
          <cell r="A706">
            <v>23171</v>
          </cell>
          <cell r="B706" t="str">
            <v>Ostale obveze za zaposlene (nagrade, darovi, otpremnine, naknade za bolest)     </v>
          </cell>
        </row>
        <row r="707">
          <cell r="A707">
            <v>23211</v>
          </cell>
          <cell r="B707" t="str">
            <v>Službena putovanja                                                              </v>
          </cell>
        </row>
        <row r="708">
          <cell r="A708">
            <v>23212</v>
          </cell>
          <cell r="B708" t="str">
            <v>Naknade za prijevoz, za rad na terenu i odvojeni život                          </v>
          </cell>
        </row>
        <row r="709">
          <cell r="A709">
            <v>23213</v>
          </cell>
          <cell r="B709" t="str">
            <v>Stručno usavršavanje zaposlenika                                                </v>
          </cell>
        </row>
        <row r="710">
          <cell r="A710">
            <v>23214</v>
          </cell>
          <cell r="B710" t="str">
            <v>Ostale naknade troškova zaposlenim                                              </v>
          </cell>
        </row>
        <row r="711">
          <cell r="A711">
            <v>23221</v>
          </cell>
          <cell r="B711" t="str">
            <v>Uredski materijal i ostali materijalni rashodi                                  </v>
          </cell>
        </row>
        <row r="712">
          <cell r="A712">
            <v>23223</v>
          </cell>
          <cell r="B712" t="str">
            <v>Energija                                                                        </v>
          </cell>
        </row>
        <row r="713">
          <cell r="A713">
            <v>23224</v>
          </cell>
          <cell r="B713" t="str">
            <v>Materijal i dijelovi za tekuće i investicijsko održavanje                       </v>
          </cell>
        </row>
        <row r="714">
          <cell r="A714">
            <v>23225</v>
          </cell>
          <cell r="B714" t="str">
            <v>Sitni inventar i auto gume                                                      </v>
          </cell>
        </row>
        <row r="715">
          <cell r="A715">
            <v>23227</v>
          </cell>
          <cell r="B715" t="str">
            <v>Službena, radna i zašt.odjeća i obuća                                           </v>
          </cell>
        </row>
        <row r="716">
          <cell r="A716">
            <v>23231</v>
          </cell>
          <cell r="B716" t="str">
            <v>Usluge telefona, pošte i prijevoza                                              </v>
          </cell>
        </row>
        <row r="717">
          <cell r="A717">
            <v>23232</v>
          </cell>
          <cell r="B717" t="str">
            <v>Usluge tekućeg i investicijskog održavanja                                      </v>
          </cell>
        </row>
        <row r="718">
          <cell r="A718">
            <v>23233</v>
          </cell>
          <cell r="B718" t="str">
            <v>Usluge promidžbe i informiranja                                                 </v>
          </cell>
        </row>
        <row r="719">
          <cell r="A719">
            <v>23234</v>
          </cell>
          <cell r="B719" t="str">
            <v>Komunalne usluge                                                                </v>
          </cell>
        </row>
        <row r="720">
          <cell r="A720">
            <v>23235</v>
          </cell>
          <cell r="B720" t="str">
            <v>Zakupnine i najamnine                                                           </v>
          </cell>
        </row>
        <row r="721">
          <cell r="A721">
            <v>23236</v>
          </cell>
          <cell r="B721" t="str">
            <v>Zdravstvene i veterinarske usluge                                               </v>
          </cell>
        </row>
        <row r="722">
          <cell r="A722">
            <v>23237</v>
          </cell>
          <cell r="B722" t="str">
            <v>Intelektualne i osobne usluge                                                   </v>
          </cell>
        </row>
        <row r="723">
          <cell r="A723">
            <v>23238</v>
          </cell>
          <cell r="B723" t="str">
            <v>Računalne usluge                                                                </v>
          </cell>
        </row>
        <row r="724">
          <cell r="A724">
            <v>23239</v>
          </cell>
          <cell r="B724" t="str">
            <v>Ostale usluge                                                                   </v>
          </cell>
        </row>
        <row r="725">
          <cell r="A725">
            <v>23241</v>
          </cell>
          <cell r="B725" t="str">
            <v>Obveze za nakn.trošk.osobama izvan radnog odnosa                                </v>
          </cell>
        </row>
        <row r="726">
          <cell r="A726">
            <v>23291</v>
          </cell>
          <cell r="B726" t="str">
            <v>Naknade za rad predstavničkih i izvršnih tijela, povjerenstava                  </v>
          </cell>
        </row>
        <row r="727">
          <cell r="A727">
            <v>23292</v>
          </cell>
          <cell r="B727" t="str">
            <v>Premije osiguranja                                                              </v>
          </cell>
        </row>
        <row r="728">
          <cell r="A728">
            <v>23293</v>
          </cell>
          <cell r="B728" t="str">
            <v>Premije osiguranja                                                              </v>
          </cell>
        </row>
        <row r="729">
          <cell r="A729">
            <v>23294</v>
          </cell>
          <cell r="B729" t="str">
            <v>Članarine                                                                       </v>
          </cell>
        </row>
        <row r="730">
          <cell r="A730">
            <v>23295</v>
          </cell>
          <cell r="B730" t="str">
            <v>Pristojbe i naknade                                                             </v>
          </cell>
        </row>
        <row r="731">
          <cell r="A731">
            <v>23299</v>
          </cell>
          <cell r="B731" t="str">
            <v>Ostali nespomenuti rashodi poslovanja                                           </v>
          </cell>
        </row>
        <row r="732">
          <cell r="A732">
            <v>23431</v>
          </cell>
          <cell r="B732" t="str">
            <v>Obveze za bankarske usluge i usluge platnog prometa                             </v>
          </cell>
        </row>
        <row r="733">
          <cell r="A733">
            <v>23433</v>
          </cell>
          <cell r="B733" t="str">
            <v>Obveze za zatezne kamate                                                        </v>
          </cell>
        </row>
        <row r="734">
          <cell r="A734">
            <v>23434</v>
          </cell>
          <cell r="B734" t="str">
            <v>Obveze za ostale nespomenute financijske rashode(NE)                            </v>
          </cell>
        </row>
        <row r="735">
          <cell r="A735">
            <v>23439</v>
          </cell>
          <cell r="B735" t="str">
            <v>Obveze za ostale nespomenute financijske rashode                                </v>
          </cell>
        </row>
        <row r="736">
          <cell r="A736">
            <v>23522</v>
          </cell>
          <cell r="B736" t="str">
            <v>Obveze za subvencije trg.društvima izvan jav.sektora                            </v>
          </cell>
        </row>
        <row r="737">
          <cell r="A737">
            <v>23523</v>
          </cell>
          <cell r="B737" t="str">
            <v>Obveze za subvencije poljopr.i obrtnicima                                       </v>
          </cell>
        </row>
        <row r="738">
          <cell r="A738">
            <v>23721</v>
          </cell>
          <cell r="B738" t="str">
            <v>Obveze za ostale naknade građanima i kućanstvima u novcu                        </v>
          </cell>
        </row>
        <row r="739">
          <cell r="A739">
            <v>23722</v>
          </cell>
          <cell r="B739" t="str">
            <v>Obveze za ostale naknade građanima i kućanstvima u naravi                       </v>
          </cell>
        </row>
        <row r="740">
          <cell r="A740">
            <v>23822</v>
          </cell>
          <cell r="B740">
            <v>23822</v>
          </cell>
        </row>
        <row r="741">
          <cell r="A741">
            <v>23831</v>
          </cell>
          <cell r="B741" t="str">
            <v>Obveze za naknade šteta pravnim i fizičkim osobama                              </v>
          </cell>
        </row>
        <row r="742">
          <cell r="A742">
            <v>23834</v>
          </cell>
          <cell r="B742" t="str">
            <v>Obveze za ugovorene kazne i ostale naknade štete                                </v>
          </cell>
        </row>
        <row r="743">
          <cell r="A743">
            <v>23861</v>
          </cell>
          <cell r="B743" t="str">
            <v>Obveze za kap.pomoći bankama i ost.fin.inst.                                    </v>
          </cell>
        </row>
        <row r="744">
          <cell r="A744">
            <v>23862</v>
          </cell>
          <cell r="B744" t="str">
            <v>Obveze za kap.pomoći bankama i trg.društvima                                    </v>
          </cell>
        </row>
        <row r="745">
          <cell r="A745">
            <v>23942</v>
          </cell>
          <cell r="B745" t="str">
            <v>Obveze za više uplaćene doprinose za zdarvstv.osig.                             </v>
          </cell>
        </row>
        <row r="746">
          <cell r="A746">
            <v>23951</v>
          </cell>
          <cell r="B746" t="str">
            <v>Obveze za predujmove                                                            </v>
          </cell>
        </row>
        <row r="747">
          <cell r="A747">
            <v>23954</v>
          </cell>
          <cell r="B747" t="str">
            <v>Ostale nespomenute obveze                                                       </v>
          </cell>
        </row>
        <row r="748">
          <cell r="A748">
            <v>23955</v>
          </cell>
          <cell r="B748" t="str">
            <v>Obveze za naplaćene tuđe prihode                                                </v>
          </cell>
        </row>
        <row r="749">
          <cell r="A749">
            <v>24111</v>
          </cell>
          <cell r="B749" t="str">
            <v>Zemljište                                                                       </v>
          </cell>
        </row>
        <row r="750">
          <cell r="A750">
            <v>24123</v>
          </cell>
          <cell r="B750" t="str">
            <v>Licence                                                                         </v>
          </cell>
        </row>
        <row r="751">
          <cell r="A751">
            <v>24124</v>
          </cell>
          <cell r="B751" t="str">
            <v>Ostala prava                                                                    </v>
          </cell>
        </row>
        <row r="752">
          <cell r="A752">
            <v>24126</v>
          </cell>
          <cell r="B752" t="str">
            <v>Ostala nematerijalna imovina                                                    </v>
          </cell>
        </row>
        <row r="753">
          <cell r="A753">
            <v>24212</v>
          </cell>
          <cell r="B753" t="str">
            <v>Poslovni objekti                                                                </v>
          </cell>
        </row>
        <row r="754">
          <cell r="A754">
            <v>24213</v>
          </cell>
          <cell r="B754" t="str">
            <v>Ceste, željeznice i slični građevinski objekti                                  </v>
          </cell>
        </row>
        <row r="755">
          <cell r="A755">
            <v>24214</v>
          </cell>
          <cell r="B755" t="str">
            <v>Ostali građevinski objekti                                                      </v>
          </cell>
        </row>
        <row r="756">
          <cell r="A756">
            <v>24221</v>
          </cell>
          <cell r="B756" t="str">
            <v>Uredska oprema i namještaj                                                      </v>
          </cell>
        </row>
        <row r="757">
          <cell r="A757">
            <v>24222</v>
          </cell>
          <cell r="B757" t="str">
            <v>Komunikacijska oprema                                                           </v>
          </cell>
        </row>
        <row r="758">
          <cell r="A758">
            <v>24223</v>
          </cell>
          <cell r="B758" t="str">
            <v>Oprema za održavanje i zaštitu                                                  </v>
          </cell>
        </row>
        <row r="759">
          <cell r="A759">
            <v>24225</v>
          </cell>
          <cell r="B759" t="str">
            <v>Instrumenti, uređaji i strojevi                                                 </v>
          </cell>
        </row>
        <row r="760">
          <cell r="A760">
            <v>24227</v>
          </cell>
          <cell r="B760" t="str">
            <v>Uređaji, strojevi i oprema za ostale namjene                                    </v>
          </cell>
        </row>
        <row r="761">
          <cell r="A761">
            <v>24231</v>
          </cell>
          <cell r="B761" t="str">
            <v>Prijevozna sredstva u cestovnom prometu                                         </v>
          </cell>
        </row>
        <row r="762">
          <cell r="A762">
            <v>24241</v>
          </cell>
          <cell r="B762" t="str">
            <v>Knjige u knjižnicama                                                            </v>
          </cell>
        </row>
        <row r="763">
          <cell r="A763">
            <v>24262</v>
          </cell>
          <cell r="B763" t="str">
            <v>Ulaganja u računalne programe                                                   </v>
          </cell>
        </row>
        <row r="764">
          <cell r="A764">
            <v>24312</v>
          </cell>
          <cell r="B764" t="str">
            <v>Pohranjene knjige, umjetnička djela i sl.vrijednosti                            </v>
          </cell>
        </row>
        <row r="765">
          <cell r="A765">
            <v>24511</v>
          </cell>
          <cell r="B765" t="str">
            <v>Dodatna ulaganja na građevinskim objektima                                      </v>
          </cell>
        </row>
        <row r="766">
          <cell r="A766">
            <v>29111</v>
          </cell>
          <cell r="B766" t="str">
            <v>Obračunati rashodi koji nisu fakturirani, a terete tekuće raz                   </v>
          </cell>
        </row>
        <row r="767">
          <cell r="A767">
            <v>29211</v>
          </cell>
          <cell r="B767" t="str">
            <v>Unaprijed plać.prihodi                                                          </v>
          </cell>
        </row>
        <row r="768">
          <cell r="A768">
            <v>31111</v>
          </cell>
          <cell r="B768" t="str">
            <v>Plaće za zaposlene                                                              </v>
          </cell>
        </row>
        <row r="769">
          <cell r="A769">
            <v>31210</v>
          </cell>
          <cell r="B769" t="str">
            <v>Ostali rashodi za zaposlene                                                     </v>
          </cell>
        </row>
        <row r="770">
          <cell r="A770">
            <v>31212</v>
          </cell>
          <cell r="B770" t="str">
            <v>Nagrade                                                                         </v>
          </cell>
        </row>
        <row r="771">
          <cell r="A771">
            <v>31213</v>
          </cell>
          <cell r="B771" t="str">
            <v>Darovi                                                                          </v>
          </cell>
        </row>
        <row r="772">
          <cell r="A772">
            <v>31214</v>
          </cell>
          <cell r="B772" t="str">
            <v>Otpremnine                                                                      </v>
          </cell>
        </row>
        <row r="773">
          <cell r="A773">
            <v>31215</v>
          </cell>
          <cell r="B773" t="str">
            <v>Naknade za bolest,invalidnost i smrtni slučaj                                   </v>
          </cell>
        </row>
        <row r="774">
          <cell r="A774">
            <v>31219</v>
          </cell>
          <cell r="B774" t="str">
            <v>Ostali nenavedeni rashodi za zaposlene                                          </v>
          </cell>
        </row>
        <row r="775">
          <cell r="A775">
            <v>31311</v>
          </cell>
          <cell r="B775" t="str">
            <v>Doprinosi za mirovinsko osiguranje (I stup)                                     </v>
          </cell>
        </row>
        <row r="776">
          <cell r="A776">
            <v>31312</v>
          </cell>
          <cell r="B776" t="str">
            <v>Doprinosi za miroinsko osiguranje (II stup)                                     </v>
          </cell>
        </row>
        <row r="777">
          <cell r="A777">
            <v>31321</v>
          </cell>
          <cell r="B777" t="str">
            <v>Doprinosi za obvezno zdravstveno osiguranje                                     </v>
          </cell>
        </row>
        <row r="778">
          <cell r="A778">
            <v>31322</v>
          </cell>
          <cell r="B778" t="str">
            <v>Dop.za obv.zdrav.osig.zašt.zdrav.na radu                                        </v>
          </cell>
        </row>
        <row r="779">
          <cell r="A779">
            <v>31331</v>
          </cell>
          <cell r="B779" t="str">
            <v>Doprinosi za zapošljavanje                                                      </v>
          </cell>
        </row>
        <row r="780">
          <cell r="A780">
            <v>32111</v>
          </cell>
          <cell r="B780" t="str">
            <v>Dnevnice za službeni put u zemlji                                               </v>
          </cell>
        </row>
        <row r="781">
          <cell r="A781">
            <v>32112</v>
          </cell>
          <cell r="B781" t="str">
            <v>Dnevnice za službeni put u inozemstvu                                           </v>
          </cell>
        </row>
        <row r="782">
          <cell r="A782">
            <v>32113</v>
          </cell>
          <cell r="B782" t="str">
            <v>Naknada za smještaj na službenom putu u zemlji                                  </v>
          </cell>
        </row>
        <row r="783">
          <cell r="A783">
            <v>32114</v>
          </cell>
          <cell r="B783" t="str">
            <v>Naknade za smještaj na službenom putu u inozemstvu                              </v>
          </cell>
        </row>
        <row r="784">
          <cell r="A784">
            <v>32115</v>
          </cell>
          <cell r="B784" t="str">
            <v>Naknade za prijevoz na službenom putu u zemlji                                  </v>
          </cell>
        </row>
        <row r="785">
          <cell r="A785">
            <v>32116</v>
          </cell>
          <cell r="B785" t="str">
            <v>sintetički konto                                                                </v>
          </cell>
        </row>
        <row r="786">
          <cell r="A786">
            <v>32119</v>
          </cell>
          <cell r="B786" t="str">
            <v>Ostali rashodi za službena putovanja                                            </v>
          </cell>
        </row>
        <row r="787">
          <cell r="A787">
            <v>32121</v>
          </cell>
          <cell r="B787" t="str">
            <v>Naknade za prijevoz na posao i s posla                                          </v>
          </cell>
        </row>
        <row r="788">
          <cell r="A788">
            <v>32131</v>
          </cell>
          <cell r="B788" t="str">
            <v>Seminari, savjetovanja i simpoziji                                              </v>
          </cell>
        </row>
        <row r="789">
          <cell r="A789">
            <v>32132</v>
          </cell>
          <cell r="B789" t="str">
            <v>Tečajevi i stručni ispiti                                                       </v>
          </cell>
        </row>
        <row r="790">
          <cell r="A790">
            <v>32141</v>
          </cell>
          <cell r="B790" t="str">
            <v>Naknada za korištenje priv.aut.u sl.svrhe                                       </v>
          </cell>
        </row>
        <row r="791">
          <cell r="A791">
            <v>32149</v>
          </cell>
          <cell r="B791" t="str">
            <v>Ostale naknade trošk.zaposlenima                                                </v>
          </cell>
        </row>
        <row r="792">
          <cell r="A792">
            <v>32211</v>
          </cell>
          <cell r="B792" t="str">
            <v>Uredski materijal                                                               </v>
          </cell>
        </row>
        <row r="793">
          <cell r="A793">
            <v>32212</v>
          </cell>
          <cell r="B793" t="str">
            <v>Literatura (publikacije,časopisi,glasila,knjige i ost.)                         </v>
          </cell>
        </row>
        <row r="794">
          <cell r="A794">
            <v>32213</v>
          </cell>
          <cell r="B794" t="str">
            <v>Arhivski materijal                                                              </v>
          </cell>
        </row>
        <row r="795">
          <cell r="A795">
            <v>32214</v>
          </cell>
          <cell r="B795" t="str">
            <v>Materijal i sredstva za čišćanje i održavanje                                   </v>
          </cell>
        </row>
        <row r="796">
          <cell r="A796">
            <v>32215</v>
          </cell>
          <cell r="B796" t="str">
            <v>Službena, radna i zaštitna odjeća i obuća                                       </v>
          </cell>
        </row>
        <row r="797">
          <cell r="A797">
            <v>32216</v>
          </cell>
          <cell r="B797" t="str">
            <v>Materijal za higijenske potrebe i njegu                                         </v>
          </cell>
        </row>
        <row r="798">
          <cell r="A798">
            <v>32219</v>
          </cell>
          <cell r="B798" t="str">
            <v>Ostali materijal za potrebe redovnog poslovanja                                 </v>
          </cell>
        </row>
        <row r="799">
          <cell r="A799">
            <v>32222</v>
          </cell>
          <cell r="B799" t="str">
            <v>Pomoćni materijal                                                               </v>
          </cell>
        </row>
        <row r="800">
          <cell r="A800">
            <v>32224</v>
          </cell>
          <cell r="B800" t="str">
            <v>Namirnice                                                                       </v>
          </cell>
        </row>
        <row r="801">
          <cell r="A801">
            <v>32229</v>
          </cell>
          <cell r="B801" t="str">
            <v>Ostali materijal i sirovine                                                     </v>
          </cell>
        </row>
        <row r="802">
          <cell r="A802">
            <v>32231</v>
          </cell>
          <cell r="B802" t="str">
            <v>Električna energija                                                             </v>
          </cell>
        </row>
        <row r="803">
          <cell r="A803">
            <v>32233</v>
          </cell>
          <cell r="B803" t="str">
            <v>Plin                                                                            </v>
          </cell>
        </row>
        <row r="804">
          <cell r="A804">
            <v>32234</v>
          </cell>
          <cell r="B804" t="str">
            <v>Motorni benzin i dizel gorivo                                                   </v>
          </cell>
        </row>
        <row r="805">
          <cell r="A805">
            <v>32239</v>
          </cell>
          <cell r="B805" t="str">
            <v>Ostali materijali za proizvodnju energije (ugljen, drva)                        </v>
          </cell>
        </row>
        <row r="806">
          <cell r="A806">
            <v>32241</v>
          </cell>
          <cell r="B806" t="str">
            <v>Materijal i dijelovi za tekuće i invest.održ.građ.objekata                      </v>
          </cell>
        </row>
        <row r="807">
          <cell r="A807">
            <v>32242</v>
          </cell>
          <cell r="B807" t="str">
            <v>Materijal i dijelovi za tekuće i invest.održ.postr.i opreme                     </v>
          </cell>
        </row>
        <row r="808">
          <cell r="A808">
            <v>32243</v>
          </cell>
          <cell r="B808" t="str">
            <v>Materijal i dijelovi za tekuće i invest.održ.trans.sred.                        </v>
          </cell>
        </row>
        <row r="809">
          <cell r="A809">
            <v>32244</v>
          </cell>
          <cell r="B809" t="str">
            <v>Ostali materijal i dijelovi za tekuće i invest.održ.                            </v>
          </cell>
        </row>
        <row r="810">
          <cell r="A810">
            <v>32251</v>
          </cell>
          <cell r="B810" t="str">
            <v>Sitni inventar                                                                  </v>
          </cell>
        </row>
        <row r="811">
          <cell r="A811">
            <v>32252</v>
          </cell>
          <cell r="B811" t="str">
            <v>Auto gume                                                                       </v>
          </cell>
        </row>
        <row r="812">
          <cell r="A812">
            <v>32311</v>
          </cell>
          <cell r="B812" t="str">
            <v>Usluge telefona, telefaksa                                                      </v>
          </cell>
        </row>
        <row r="813">
          <cell r="A813">
            <v>32312</v>
          </cell>
          <cell r="B813" t="str">
            <v>Usluge interneta                                                                </v>
          </cell>
        </row>
        <row r="814">
          <cell r="A814">
            <v>32313</v>
          </cell>
          <cell r="B814" t="str">
            <v>Poštarina (pisma, tiskanice i sl.)                                              </v>
          </cell>
        </row>
        <row r="815">
          <cell r="A815">
            <v>32319</v>
          </cell>
          <cell r="B815" t="str">
            <v>Ostale usluge za komunikaciju i prijevoz                                        </v>
          </cell>
        </row>
        <row r="816">
          <cell r="A816">
            <v>32321</v>
          </cell>
          <cell r="B816" t="str">
            <v>Usluge tekućeg i investicijskog održavanje građ.objek.                          </v>
          </cell>
        </row>
        <row r="817">
          <cell r="A817">
            <v>32322</v>
          </cell>
          <cell r="B817" t="str">
            <v>Usluge tekućeg i investicijskog održ.postr.i opreme                             </v>
          </cell>
        </row>
        <row r="818">
          <cell r="A818">
            <v>32323</v>
          </cell>
          <cell r="B818" t="str">
            <v>Usluge tekućeg i investicijskog održavanja prij.sred                            </v>
          </cell>
        </row>
        <row r="819">
          <cell r="A819">
            <v>32329</v>
          </cell>
          <cell r="B819" t="str">
            <v>Ostale usluge tekućeg i investicijskog održavanja                               </v>
          </cell>
        </row>
        <row r="820">
          <cell r="A820">
            <v>32331</v>
          </cell>
          <cell r="B820" t="str">
            <v>Elektronski mediji                                                              </v>
          </cell>
        </row>
        <row r="821">
          <cell r="A821">
            <v>32332</v>
          </cell>
          <cell r="B821" t="str">
            <v>Tisak                                                                           </v>
          </cell>
        </row>
        <row r="822">
          <cell r="A822">
            <v>32334</v>
          </cell>
          <cell r="B822" t="str">
            <v>Promiđžbeni materijal                                                           </v>
          </cell>
        </row>
        <row r="823">
          <cell r="A823">
            <v>32339</v>
          </cell>
          <cell r="B823" t="str">
            <v>Ostale usluge promidžbe i informiranja                                          </v>
          </cell>
        </row>
        <row r="824">
          <cell r="A824">
            <v>32341</v>
          </cell>
          <cell r="B824" t="str">
            <v>Opskrba vodom                                                                   </v>
          </cell>
        </row>
        <row r="825">
          <cell r="A825">
            <v>32342</v>
          </cell>
          <cell r="B825" t="str">
            <v>Iznošenje i odvoz smeća                                                         </v>
          </cell>
        </row>
        <row r="826">
          <cell r="A826">
            <v>32344</v>
          </cell>
          <cell r="B826" t="str">
            <v>Dimnjačarske i ekološke usluge                                                  </v>
          </cell>
        </row>
        <row r="827">
          <cell r="A827">
            <v>32345</v>
          </cell>
          <cell r="B827" t="str">
            <v>Usluge češćenja, pranja i slično                                                </v>
          </cell>
        </row>
        <row r="828">
          <cell r="A828">
            <v>32346</v>
          </cell>
          <cell r="B828" t="str">
            <v>Usluge čuvanja imovine i osoba                                                  </v>
          </cell>
        </row>
        <row r="829">
          <cell r="A829">
            <v>32347</v>
          </cell>
          <cell r="B829" t="str">
            <v>Pričuva                                                                         </v>
          </cell>
        </row>
        <row r="830">
          <cell r="A830">
            <v>32349</v>
          </cell>
          <cell r="B830" t="str">
            <v>Ostale komunalne usluge                                                         </v>
          </cell>
        </row>
        <row r="831">
          <cell r="A831">
            <v>32352</v>
          </cell>
          <cell r="B831" t="str">
            <v>Najamnine za građevinske objekte                                                </v>
          </cell>
        </row>
        <row r="832">
          <cell r="A832">
            <v>32359</v>
          </cell>
          <cell r="B832" t="str">
            <v>Ostale najamnine i zakupnine                                                    </v>
          </cell>
        </row>
        <row r="833">
          <cell r="A833">
            <v>32361</v>
          </cell>
          <cell r="B833" t="str">
            <v>Obv.i prev.zdravstveni pregledi zaposlenika                                     </v>
          </cell>
        </row>
        <row r="834">
          <cell r="A834">
            <v>32362</v>
          </cell>
          <cell r="B834" t="str">
            <v>Veterinarske usluge                                                             </v>
          </cell>
        </row>
        <row r="835">
          <cell r="A835">
            <v>32363</v>
          </cell>
          <cell r="B835" t="str">
            <v>Laboratorijske usluge                                                           </v>
          </cell>
        </row>
        <row r="836">
          <cell r="A836">
            <v>32369</v>
          </cell>
          <cell r="B836" t="str">
            <v>Ostale zdravstvene i veterinarske usluge                                        </v>
          </cell>
        </row>
        <row r="837">
          <cell r="A837">
            <v>32371</v>
          </cell>
          <cell r="B837" t="str">
            <v>Autorski honorari                                                               </v>
          </cell>
        </row>
        <row r="838">
          <cell r="A838">
            <v>32372</v>
          </cell>
          <cell r="B838" t="str">
            <v>Ugovori o djelu                                                                 </v>
          </cell>
        </row>
        <row r="839">
          <cell r="A839">
            <v>32373</v>
          </cell>
          <cell r="B839" t="str">
            <v>Usluge odvjetnika i pravnog savjetovanja                                        </v>
          </cell>
        </row>
        <row r="840">
          <cell r="A840">
            <v>32374</v>
          </cell>
          <cell r="B840" t="str">
            <v>Revizorske usluge                                                               </v>
          </cell>
        </row>
        <row r="841">
          <cell r="A841">
            <v>32375</v>
          </cell>
          <cell r="B841" t="str">
            <v>Geodetsko-katastarske usluge                                                    </v>
          </cell>
        </row>
        <row r="842">
          <cell r="A842">
            <v>32376</v>
          </cell>
          <cell r="B842" t="str">
            <v>Usluge vještačenja                                                              </v>
          </cell>
        </row>
        <row r="843">
          <cell r="A843">
            <v>32377</v>
          </cell>
          <cell r="B843" t="str">
            <v>Usluge agencija, studentskog servisa (prijepisi, prij.)                         </v>
          </cell>
        </row>
        <row r="844">
          <cell r="A844">
            <v>32379</v>
          </cell>
          <cell r="B844" t="str">
            <v>Ostale intelektualne usluge                                                     </v>
          </cell>
        </row>
        <row r="845">
          <cell r="A845">
            <v>32381</v>
          </cell>
          <cell r="B845" t="str">
            <v>Usluge ažuriranja računalnih baza                                               </v>
          </cell>
        </row>
        <row r="846">
          <cell r="A846">
            <v>32389</v>
          </cell>
          <cell r="B846" t="str">
            <v>Ostale računalne usluge                                                         </v>
          </cell>
        </row>
        <row r="847">
          <cell r="A847">
            <v>32391</v>
          </cell>
          <cell r="B847" t="str">
            <v>Grafičke i tiskarske usluge, usluge kopiranja i uvez.                           </v>
          </cell>
        </row>
        <row r="848">
          <cell r="A848">
            <v>32392</v>
          </cell>
          <cell r="B848" t="str">
            <v>Film i izrada fotografija                                                       </v>
          </cell>
        </row>
        <row r="849">
          <cell r="A849">
            <v>32393</v>
          </cell>
          <cell r="B849" t="str">
            <v>Uređenje prostora                                                               </v>
          </cell>
        </row>
        <row r="850">
          <cell r="A850">
            <v>32394</v>
          </cell>
          <cell r="B850" t="str">
            <v>Usluge pri registraciji prijevoznih sredstava                                   </v>
          </cell>
        </row>
        <row r="851">
          <cell r="A851">
            <v>32395</v>
          </cell>
          <cell r="B851" t="str">
            <v>Usluge čišćenja, pranja i sl.                                                   </v>
          </cell>
        </row>
        <row r="852">
          <cell r="A852">
            <v>32396</v>
          </cell>
          <cell r="B852" t="str">
            <v>Usluge čuvanja imovine i osob.                                                  </v>
          </cell>
        </row>
        <row r="853">
          <cell r="A853">
            <v>32399</v>
          </cell>
          <cell r="B853" t="str">
            <v>Ostale nespomenute usluge                                                       </v>
          </cell>
        </row>
        <row r="854">
          <cell r="A854">
            <v>32411</v>
          </cell>
          <cell r="B854" t="str">
            <v>Naknade troškova služben.puta                                                   </v>
          </cell>
        </row>
        <row r="855">
          <cell r="A855">
            <v>32412</v>
          </cell>
          <cell r="B855" t="str">
            <v>Naknade ostalih troškov                                                         </v>
          </cell>
        </row>
        <row r="856">
          <cell r="A856">
            <v>32531</v>
          </cell>
          <cell r="B856" t="str">
            <v>Subvencije poljoprivrednicima                                                   </v>
          </cell>
        </row>
        <row r="857">
          <cell r="A857">
            <v>32911</v>
          </cell>
          <cell r="B857" t="str">
            <v>Naknade članovima predstavničkih i izvršnih tijela                              </v>
          </cell>
        </row>
        <row r="858">
          <cell r="A858">
            <v>32912</v>
          </cell>
          <cell r="B858" t="str">
            <v>Naknade članovima povjerenstva                                                  </v>
          </cell>
        </row>
        <row r="859">
          <cell r="A859">
            <v>32919</v>
          </cell>
          <cell r="B859" t="str">
            <v>Ostale slične naknade za rad                                                    </v>
          </cell>
        </row>
        <row r="860">
          <cell r="A860">
            <v>32921</v>
          </cell>
          <cell r="B860" t="str">
            <v>Premije osiguranja prijevoznih sredstava                                        </v>
          </cell>
        </row>
        <row r="861">
          <cell r="A861">
            <v>32922</v>
          </cell>
          <cell r="B861" t="str">
            <v>Premije osiguranja ostale imovine                                               </v>
          </cell>
        </row>
        <row r="862">
          <cell r="A862">
            <v>32923</v>
          </cell>
          <cell r="B862" t="str">
            <v>Premije osiguranja zaposlenih                                                   </v>
          </cell>
        </row>
        <row r="863">
          <cell r="A863">
            <v>32931</v>
          </cell>
          <cell r="B863" t="str">
            <v>Reprezantacija                                                                  </v>
          </cell>
        </row>
        <row r="864">
          <cell r="A864">
            <v>32941</v>
          </cell>
          <cell r="B864" t="str">
            <v>Tuzemne članarine                                                               </v>
          </cell>
        </row>
        <row r="865">
          <cell r="A865">
            <v>32951</v>
          </cell>
          <cell r="B865" t="str">
            <v>Upravne i administrativne prist.                                                </v>
          </cell>
        </row>
        <row r="866">
          <cell r="A866">
            <v>32952</v>
          </cell>
          <cell r="B866" t="str">
            <v>Sudske prist.                                                                   </v>
          </cell>
        </row>
        <row r="867">
          <cell r="A867">
            <v>32953</v>
          </cell>
          <cell r="B867" t="str">
            <v>Javnobilježničke prist.                                                         </v>
          </cell>
        </row>
        <row r="868">
          <cell r="A868">
            <v>32954</v>
          </cell>
          <cell r="B868" t="str">
            <v>Ostale pristojbe i nakn.                                                        </v>
          </cell>
        </row>
        <row r="869">
          <cell r="A869">
            <v>32991</v>
          </cell>
          <cell r="B869" t="str">
            <v>Rashodi protokola(vijenci,cvijeće i sl.)                                        </v>
          </cell>
        </row>
        <row r="870">
          <cell r="A870">
            <v>32999</v>
          </cell>
          <cell r="B870" t="str">
            <v>Ostali nespomenuti rashodi poslovanja                                           </v>
          </cell>
        </row>
        <row r="871">
          <cell r="A871">
            <v>34311</v>
          </cell>
          <cell r="B871" t="str">
            <v>Usluge banaka                                                                   </v>
          </cell>
        </row>
        <row r="872">
          <cell r="A872">
            <v>34312</v>
          </cell>
          <cell r="B872" t="str">
            <v>Usluge platnog prometa                                                          </v>
          </cell>
        </row>
        <row r="873">
          <cell r="A873">
            <v>34321</v>
          </cell>
          <cell r="B873" t="str">
            <v>Negativne tečajne razlike                                                       </v>
          </cell>
        </row>
        <row r="874">
          <cell r="A874">
            <v>34332</v>
          </cell>
          <cell r="B874" t="str">
            <v>Zatezne kamate na doprinose                                                     </v>
          </cell>
        </row>
        <row r="875">
          <cell r="A875">
            <v>34333</v>
          </cell>
          <cell r="B875" t="str">
            <v>Zatezna kamate iz poslovnih odnosa i drugo                                      </v>
          </cell>
        </row>
        <row r="876">
          <cell r="A876">
            <v>34349</v>
          </cell>
          <cell r="B876" t="str">
            <v>Ostali nespomenuti financijski rashodi                                          </v>
          </cell>
        </row>
        <row r="877">
          <cell r="A877">
            <v>35221</v>
          </cell>
          <cell r="B877" t="str">
            <v>Subvencije trgovačkim društvima izvan javnog sektora                            </v>
          </cell>
        </row>
        <row r="878">
          <cell r="A878">
            <v>35231</v>
          </cell>
          <cell r="B878" t="str">
            <v>Subvencije poljoprivrednicima                                                   </v>
          </cell>
        </row>
        <row r="879">
          <cell r="A879">
            <v>35232</v>
          </cell>
          <cell r="B879" t="str">
            <v>Subvencije obrtnicima, malim i sred.poduzetnicima                               </v>
          </cell>
        </row>
        <row r="880">
          <cell r="A880">
            <v>36311</v>
          </cell>
          <cell r="B880" t="str">
            <v>Tekuće pomoći središnjem,žup.,grads.i općinskim pror.                           </v>
          </cell>
        </row>
        <row r="881">
          <cell r="A881">
            <v>36313</v>
          </cell>
          <cell r="B881" t="str">
            <v>Tekuće pomoći državnom proračunu                                                </v>
          </cell>
        </row>
        <row r="882">
          <cell r="A882">
            <v>36314</v>
          </cell>
          <cell r="B882" t="str">
            <v>Tekuće pomoći županijskim proračunima                                           </v>
          </cell>
        </row>
        <row r="883">
          <cell r="A883">
            <v>36315</v>
          </cell>
          <cell r="B883" t="str">
            <v>Tekuće pomoći gradskim proračunima                                              </v>
          </cell>
        </row>
        <row r="884">
          <cell r="A884">
            <v>36316</v>
          </cell>
          <cell r="B884" t="str">
            <v>Tekuće pomoći općinskim proračunima                                             </v>
          </cell>
        </row>
        <row r="885">
          <cell r="A885">
            <v>36321</v>
          </cell>
          <cell r="B885" t="str">
            <v>Kapitalne pomoći središ.,žup.,grad.i općinskim prorač.                          </v>
          </cell>
        </row>
        <row r="886">
          <cell r="A886">
            <v>36322</v>
          </cell>
          <cell r="B886" t="str">
            <v>Kapitalne pomoći izvanproračunskim fondovima                                    </v>
          </cell>
        </row>
        <row r="887">
          <cell r="A887">
            <v>36325</v>
          </cell>
          <cell r="B887" t="str">
            <v>Kapitalne pomoći gradskim proračunima                                           </v>
          </cell>
        </row>
        <row r="888">
          <cell r="A888">
            <v>36329</v>
          </cell>
          <cell r="B888" t="str">
            <v>Kapitalne pomoći izvanpror.korisn.žup.grad.i opć.pror.                          </v>
          </cell>
        </row>
        <row r="889">
          <cell r="A889">
            <v>37212</v>
          </cell>
          <cell r="B889" t="str">
            <v>Pomoć obiteljima i kućanstvima                                                  </v>
          </cell>
        </row>
        <row r="890">
          <cell r="A890">
            <v>37213</v>
          </cell>
          <cell r="B890" t="str">
            <v>Pomoć invalidima i hendikepiranim osobama                                       </v>
          </cell>
        </row>
        <row r="891">
          <cell r="A891">
            <v>37215</v>
          </cell>
          <cell r="B891" t="str">
            <v>Stipendije i školarine                                                          </v>
          </cell>
        </row>
        <row r="892">
          <cell r="A892">
            <v>37217</v>
          </cell>
          <cell r="B892" t="str">
            <v>Porodiljne naknade i oprema za novorođenčad                                     </v>
          </cell>
        </row>
        <row r="893">
          <cell r="A893">
            <v>37219</v>
          </cell>
          <cell r="B893" t="str">
            <v>Ostale naknade iz proračuna u novcu                                             </v>
          </cell>
        </row>
        <row r="894">
          <cell r="A894">
            <v>37221</v>
          </cell>
          <cell r="B894" t="str">
            <v>Sufinanciranje cijene prijevoza                                                 </v>
          </cell>
        </row>
        <row r="895">
          <cell r="A895">
            <v>37222</v>
          </cell>
          <cell r="B895" t="str">
            <v>Pomoć i njega u kući                                                            </v>
          </cell>
        </row>
        <row r="896">
          <cell r="A896">
            <v>37223</v>
          </cell>
          <cell r="B896" t="str">
            <v>Stanovanje                                                                      </v>
          </cell>
        </row>
        <row r="897">
          <cell r="A897">
            <v>37224</v>
          </cell>
          <cell r="B897" t="str">
            <v>sintetički konto                                                                </v>
          </cell>
        </row>
        <row r="898">
          <cell r="A898">
            <v>37229</v>
          </cell>
          <cell r="B898" t="str">
            <v>Ostale naknade iz proračuna u naravi                                            </v>
          </cell>
        </row>
        <row r="899">
          <cell r="A899">
            <v>38111</v>
          </cell>
          <cell r="B899" t="str">
            <v>Tekuće donacije zdravstvenih neprofitnih org.                                   </v>
          </cell>
        </row>
        <row r="900">
          <cell r="A900">
            <v>38112</v>
          </cell>
          <cell r="B900" t="str">
            <v>Tekuće donacije vjerskim zajednicama                                            </v>
          </cell>
        </row>
        <row r="901">
          <cell r="A901">
            <v>38114</v>
          </cell>
          <cell r="B901" t="str">
            <v>Tekuće donacije udrugama građana i političkim strank.                           </v>
          </cell>
        </row>
        <row r="902">
          <cell r="A902">
            <v>38115</v>
          </cell>
          <cell r="B902" t="str">
            <v>Tekuće donacije sportskim društvima                                             </v>
          </cell>
        </row>
        <row r="903">
          <cell r="A903">
            <v>38116</v>
          </cell>
          <cell r="B903" t="str">
            <v>Tekuće donacije zakladama i fundacij.                                           </v>
          </cell>
        </row>
        <row r="904">
          <cell r="A904">
            <v>38118</v>
          </cell>
          <cell r="B904" t="str">
            <v>Tekuće donacije humanit.organizacijama                                          </v>
          </cell>
        </row>
        <row r="905">
          <cell r="A905">
            <v>38119</v>
          </cell>
          <cell r="B905" t="str">
            <v>Ostale tekuće donacije                                                          </v>
          </cell>
        </row>
        <row r="906">
          <cell r="A906">
            <v>38129</v>
          </cell>
          <cell r="B906" t="str">
            <v>Ostale tekuće donacije u naravi                                                 </v>
          </cell>
        </row>
        <row r="907">
          <cell r="A907">
            <v>38211</v>
          </cell>
          <cell r="B907" t="str">
            <v>Kapitalne donacije zdravstvenim neprofitnim org.                                </v>
          </cell>
        </row>
        <row r="908">
          <cell r="A908">
            <v>38212</v>
          </cell>
          <cell r="B908" t="str">
            <v>Kapitalne donacije vjerskim zajednicama                                         </v>
          </cell>
        </row>
        <row r="909">
          <cell r="A909">
            <v>38214</v>
          </cell>
          <cell r="B909" t="str">
            <v>Kapitalne donacije udrugama građana i političkim str.                           </v>
          </cell>
        </row>
        <row r="910">
          <cell r="A910">
            <v>38215</v>
          </cell>
          <cell r="B910" t="str">
            <v>Kapitalne donacije sportskim društvima                                          </v>
          </cell>
        </row>
        <row r="911">
          <cell r="A911">
            <v>38219</v>
          </cell>
          <cell r="B911" t="str">
            <v>Kapitalne donacije ostalim neprofitnim organizacijama                           </v>
          </cell>
        </row>
        <row r="912">
          <cell r="A912">
            <v>38221</v>
          </cell>
          <cell r="B912" t="str">
            <v>Kapitalne donacije zdravstvenim neprofitnim organizac                           </v>
          </cell>
        </row>
        <row r="913">
          <cell r="A913">
            <v>38222</v>
          </cell>
          <cell r="B913" t="str">
            <v>Kapitalne donacije za nabau opreme                                              </v>
          </cell>
        </row>
        <row r="914">
          <cell r="A914">
            <v>38224</v>
          </cell>
          <cell r="B914" t="str">
            <v>Kapitalne donacije udrugama građana i pol.strankama                             </v>
          </cell>
        </row>
        <row r="915">
          <cell r="A915">
            <v>38229</v>
          </cell>
          <cell r="B915" t="str">
            <v>Ostale kapitalne donacije građan.i kućanstvima                                  </v>
          </cell>
        </row>
        <row r="916">
          <cell r="A916">
            <v>38319</v>
          </cell>
          <cell r="B916" t="str">
            <v>Ostale naknade šteta pravnim i fizičkim osobama                                 </v>
          </cell>
        </row>
        <row r="917">
          <cell r="A917">
            <v>38341</v>
          </cell>
          <cell r="B917" t="str">
            <v>Ugovorene kazne i ostale naknade šteta                                          </v>
          </cell>
        </row>
        <row r="918">
          <cell r="A918">
            <v>38411</v>
          </cell>
          <cell r="B918" t="str">
            <v>Materijalni rashodi iz proteklih godina                                         </v>
          </cell>
        </row>
        <row r="919">
          <cell r="A919">
            <v>38421</v>
          </cell>
          <cell r="B919" t="str">
            <v>Ostali rashodi iz protekilih godina                                             </v>
          </cell>
        </row>
        <row r="920">
          <cell r="A920">
            <v>38511</v>
          </cell>
          <cell r="B920" t="str">
            <v>sintetički konto                                                                </v>
          </cell>
        </row>
        <row r="921">
          <cell r="A921">
            <v>38591</v>
          </cell>
          <cell r="B921" t="str">
            <v>sintetički konto                                                                </v>
          </cell>
        </row>
        <row r="922">
          <cell r="A922">
            <v>38612</v>
          </cell>
          <cell r="B922" t="str">
            <v>Kapitalne pomoći trgovač.društ.u javnom sektoru                                 </v>
          </cell>
        </row>
        <row r="923">
          <cell r="A923">
            <v>39211</v>
          </cell>
          <cell r="B923" t="str">
            <v>Prijelazni račun                                                                </v>
          </cell>
        </row>
        <row r="924">
          <cell r="A924">
            <v>41112</v>
          </cell>
          <cell r="B924" t="str">
            <v>Građevinsko zemljište                                                           </v>
          </cell>
        </row>
        <row r="925">
          <cell r="A925">
            <v>41231</v>
          </cell>
          <cell r="B925" t="str">
            <v>Licence                                                                         </v>
          </cell>
        </row>
        <row r="926">
          <cell r="A926">
            <v>41241</v>
          </cell>
          <cell r="B926" t="str">
            <v>Ulaganja na tuđoj imovini radi prava korištenja                                 </v>
          </cell>
        </row>
        <row r="927">
          <cell r="A927">
            <v>41249</v>
          </cell>
          <cell r="B927" t="str">
            <v>Ostala nespomenuta prava                                                        </v>
          </cell>
        </row>
        <row r="928">
          <cell r="A928">
            <v>41261</v>
          </cell>
          <cell r="B928" t="str">
            <v>Ostala nematerijalna imovina                                                    </v>
          </cell>
        </row>
        <row r="929">
          <cell r="A929">
            <v>42119</v>
          </cell>
          <cell r="B929" t="str">
            <v>Ostali stambeni objekti                                                         </v>
          </cell>
        </row>
        <row r="930">
          <cell r="A930">
            <v>42124</v>
          </cell>
          <cell r="B930" t="str">
            <v>Zgrade kulturnih institucija                                                    </v>
          </cell>
        </row>
        <row r="931">
          <cell r="A931">
            <v>42126</v>
          </cell>
          <cell r="B931" t="str">
            <v>Sportske dvorane i rekreacijski objekti                                         </v>
          </cell>
        </row>
        <row r="932">
          <cell r="A932">
            <v>42131</v>
          </cell>
          <cell r="B932" t="str">
            <v>Ceste                                                                           </v>
          </cell>
        </row>
        <row r="933">
          <cell r="A933">
            <v>42139</v>
          </cell>
          <cell r="B933" t="str">
            <v>Ostali slični prometni objekti                                                  </v>
          </cell>
        </row>
        <row r="934">
          <cell r="A934">
            <v>42141</v>
          </cell>
          <cell r="B934" t="str">
            <v>Plinovod, vodovod, kanalizacija                                                 </v>
          </cell>
        </row>
        <row r="935">
          <cell r="A935">
            <v>42144</v>
          </cell>
          <cell r="B935" t="str">
            <v>Energetski i komunikacijski vodovi                                              </v>
          </cell>
        </row>
        <row r="936">
          <cell r="A936">
            <v>42145</v>
          </cell>
          <cell r="B936" t="str">
            <v>Sportski i rekreacijski tereni                                                  </v>
          </cell>
        </row>
        <row r="937">
          <cell r="A937">
            <v>42147</v>
          </cell>
          <cell r="B937" t="str">
            <v>Javna rasvjeta                                                                  </v>
          </cell>
        </row>
        <row r="938">
          <cell r="A938">
            <v>42149</v>
          </cell>
          <cell r="B938" t="str">
            <v>Ostali nespomenuti građevinski objekti                                          </v>
          </cell>
        </row>
        <row r="939">
          <cell r="A939">
            <v>42211</v>
          </cell>
          <cell r="B939" t="str">
            <v>Računala i računalna oprema                                                     </v>
          </cell>
        </row>
        <row r="940">
          <cell r="A940">
            <v>42212</v>
          </cell>
          <cell r="B940" t="str">
            <v>Uredski namještaj                                                               </v>
          </cell>
        </row>
        <row r="941">
          <cell r="A941">
            <v>42219</v>
          </cell>
          <cell r="B941" t="str">
            <v>Ostala uredska oprema                                                           </v>
          </cell>
        </row>
        <row r="942">
          <cell r="A942">
            <v>42222</v>
          </cell>
          <cell r="B942" t="str">
            <v>Telefoni i ostali komunikacijski uređaji                                        </v>
          </cell>
        </row>
        <row r="943">
          <cell r="A943">
            <v>42231</v>
          </cell>
          <cell r="B943" t="str">
            <v>Oprema za grijanje, ventilaciju i hlađenje                                      </v>
          </cell>
        </row>
        <row r="944">
          <cell r="A944">
            <v>42232</v>
          </cell>
          <cell r="B944" t="str">
            <v>Oprema za održavanje prostorija                                                 </v>
          </cell>
        </row>
        <row r="945">
          <cell r="A945">
            <v>42241</v>
          </cell>
          <cell r="B945" t="str">
            <v>Medicinska oprema                                                               </v>
          </cell>
        </row>
        <row r="946">
          <cell r="A946">
            <v>42273</v>
          </cell>
          <cell r="B946" t="str">
            <v>Oprema                                                                          </v>
          </cell>
        </row>
        <row r="947">
          <cell r="A947">
            <v>42311</v>
          </cell>
          <cell r="B947" t="str">
            <v>Osobni automobili                                                               </v>
          </cell>
        </row>
        <row r="948">
          <cell r="A948">
            <v>42411</v>
          </cell>
          <cell r="B948" t="str">
            <v>Knjige u knjižnicama                                                            </v>
          </cell>
        </row>
        <row r="949">
          <cell r="A949">
            <v>42621</v>
          </cell>
          <cell r="B949" t="str">
            <v>Ulaganja u računalne programe                                                   </v>
          </cell>
        </row>
        <row r="950">
          <cell r="A950">
            <v>43121</v>
          </cell>
          <cell r="B950" t="str">
            <v>Pohranjene knjige                                                               </v>
          </cell>
        </row>
        <row r="951">
          <cell r="A951">
            <v>43122</v>
          </cell>
          <cell r="B951" t="str">
            <v>Pohranjena djela likovnih umjetnika                                             </v>
          </cell>
        </row>
        <row r="952">
          <cell r="A952">
            <v>45111</v>
          </cell>
          <cell r="B952" t="str">
            <v>Dodatna ulaganja na građevinskim objektima                                      </v>
          </cell>
        </row>
        <row r="953">
          <cell r="A953">
            <v>51212</v>
          </cell>
          <cell r="B953" t="str">
            <v>Dani zajmovi neprof.org.,građ. i kućan.u tuzem.-dugor.                          </v>
          </cell>
        </row>
        <row r="954">
          <cell r="A954">
            <v>51511</v>
          </cell>
          <cell r="B954" t="str">
            <v>Dani zajmovi - kratkoročni                                                      </v>
          </cell>
        </row>
        <row r="955">
          <cell r="A955">
            <v>51611</v>
          </cell>
          <cell r="B955" t="str">
            <v>Dani zajmovi tuzemn.trg.dr.obrtn.malom i sred.pod.                              </v>
          </cell>
        </row>
        <row r="956">
          <cell r="A956">
            <v>53212</v>
          </cell>
          <cell r="B956" t="str">
            <v>Dionice i udjeli u glavnici trg.društ.u javnom sektoru                          </v>
          </cell>
        </row>
        <row r="957">
          <cell r="A957">
            <v>54111</v>
          </cell>
          <cell r="B957" t="str">
            <v>Otplata glavnice primljenih zajmova od dr. razina vlasti                        </v>
          </cell>
        </row>
        <row r="958">
          <cell r="A958">
            <v>54411</v>
          </cell>
          <cell r="B958" t="str">
            <v>Otplata glavnice primlj.zajmova od tuzemnih banaka                              </v>
          </cell>
        </row>
        <row r="959">
          <cell r="A959">
            <v>54412</v>
          </cell>
          <cell r="B959" t="str">
            <v>Otplata glavnice primljenih zajmova od tuzemn. banaka                           </v>
          </cell>
        </row>
        <row r="960">
          <cell r="A960">
            <v>54432</v>
          </cell>
          <cell r="B960" t="str">
            <v>Otplata glavnice primlj.kredita od tuzem.kred.inst.-dug.                        </v>
          </cell>
        </row>
        <row r="961">
          <cell r="A961">
            <v>61111</v>
          </cell>
          <cell r="B961" t="str">
            <v>Porez i prirez na doh.od nesamost.rada i dr. samost.dje                         </v>
          </cell>
        </row>
        <row r="962">
          <cell r="A962">
            <v>61112</v>
          </cell>
          <cell r="B962" t="str">
            <v>Porez i prirez na doh.od nesam.rada do propis.iznosa                            </v>
          </cell>
        </row>
        <row r="963">
          <cell r="A963">
            <v>61121</v>
          </cell>
          <cell r="B963" t="str">
            <v>Porez i prir.na doh.od obrta i s obrt.izjed.djelat.                             </v>
          </cell>
        </row>
        <row r="964">
          <cell r="A964">
            <v>61123</v>
          </cell>
          <cell r="B964" t="str">
            <v>Porez i prir. na doh.od dr. samost.dj.koje se povr.obav                         </v>
          </cell>
        </row>
        <row r="965">
          <cell r="A965">
            <v>61131</v>
          </cell>
          <cell r="B965" t="str">
            <v>Porez i prir.na doh.od imovine i imovinskih prava                               </v>
          </cell>
        </row>
        <row r="966">
          <cell r="A966">
            <v>61132</v>
          </cell>
          <cell r="B966" t="str">
            <v>Por.i prir.na doh.od iznajmlj.stan.soba i post.putn.i tur.                      </v>
          </cell>
        </row>
        <row r="967">
          <cell r="A967">
            <v>61133</v>
          </cell>
          <cell r="B967" t="str">
            <v>Por.i prir.po odbitku na doh.od najamnine i zakupnine                           </v>
          </cell>
        </row>
        <row r="968">
          <cell r="A968">
            <v>61134</v>
          </cell>
          <cell r="B968" t="str">
            <v>Porez i prirez po odbitku od imov.prava                                         </v>
          </cell>
        </row>
        <row r="969">
          <cell r="A969">
            <v>61141</v>
          </cell>
          <cell r="B969" t="str">
            <v>Porez i prirez na dohodak od dividendi i udjela u dobiti                        </v>
          </cell>
        </row>
        <row r="970">
          <cell r="A970">
            <v>61142</v>
          </cell>
          <cell r="B970" t="str">
            <v>Porez i prirez po odbitku od izuzimanja                                         </v>
          </cell>
        </row>
        <row r="971">
          <cell r="A971">
            <v>61143</v>
          </cell>
          <cell r="B971" t="str">
            <v>Porez i prirez po odbitku na dohodak od kamata                                  </v>
          </cell>
        </row>
        <row r="972">
          <cell r="A972">
            <v>61144</v>
          </cell>
          <cell r="B972" t="str">
            <v>Por.i pr.po odb.na doh.po osn.prim.na tem.udjela u dob.čl.upr.                  </v>
          </cell>
        </row>
        <row r="973">
          <cell r="A973">
            <v>61145</v>
          </cell>
          <cell r="B973" t="str">
            <v>Porez i prirez od osiguranja života i dobrovoljnog mirovinskog osiguranja       </v>
          </cell>
        </row>
        <row r="974">
          <cell r="A974">
            <v>61161</v>
          </cell>
          <cell r="B974" t="str">
            <v>Porez i prirez na dohodak utvrđen u postupku nadzora za prethodne godine        </v>
          </cell>
        </row>
        <row r="975">
          <cell r="A975">
            <v>61171</v>
          </cell>
          <cell r="B975" t="str">
            <v>Povrat poreza i prireza na dohodak po godišnjoj prijavi                         </v>
          </cell>
        </row>
        <row r="976">
          <cell r="A976">
            <v>61211</v>
          </cell>
          <cell r="B976" t="str">
            <v>Porez na dobit                                                                  </v>
          </cell>
        </row>
        <row r="977">
          <cell r="A977">
            <v>61221</v>
          </cell>
          <cell r="B977" t="str">
            <v>Porez na dobit po odbitku na naknade za korišt.prava                            </v>
          </cell>
        </row>
        <row r="978">
          <cell r="A978">
            <v>61314</v>
          </cell>
          <cell r="B978" t="str">
            <v>Porez na kuće za odmor                                                          </v>
          </cell>
        </row>
        <row r="979">
          <cell r="A979">
            <v>61315</v>
          </cell>
          <cell r="B979" t="str">
            <v>Porez na korištenje javnih površina                                             </v>
          </cell>
        </row>
        <row r="980">
          <cell r="A980">
            <v>61341</v>
          </cell>
          <cell r="B980" t="str">
            <v>Porez na promet nekretnina                                                      </v>
          </cell>
        </row>
        <row r="981">
          <cell r="A981">
            <v>61424</v>
          </cell>
          <cell r="B981" t="str">
            <v>Porez na potrošnju alkoholnih i bezalkoholnih pića                              </v>
          </cell>
        </row>
        <row r="982">
          <cell r="A982">
            <v>61442</v>
          </cell>
          <cell r="B982" t="str">
            <v>Porez na priređivanje igara na sreću i zabavnih igara                           </v>
          </cell>
        </row>
        <row r="983">
          <cell r="A983">
            <v>61453</v>
          </cell>
          <cell r="B983" t="str">
            <v>Porez na tvrtku ili naziv                                                       </v>
          </cell>
        </row>
        <row r="984">
          <cell r="A984">
            <v>61454</v>
          </cell>
          <cell r="B984" t="str">
            <v>Porez na reklame-NE                                                             </v>
          </cell>
        </row>
        <row r="985">
          <cell r="A985">
            <v>63311</v>
          </cell>
          <cell r="B985" t="str">
            <v>Tekuće pomoći iz državnog proračuna                                             </v>
          </cell>
        </row>
        <row r="986">
          <cell r="A986">
            <v>63312</v>
          </cell>
          <cell r="B986" t="str">
            <v>Tekuće pomoći iz županijskog proračuna                                          </v>
          </cell>
        </row>
        <row r="987">
          <cell r="A987">
            <v>63313</v>
          </cell>
          <cell r="B987" t="str">
            <v>Tekuće pomoći iz gradskih proračuna                                             </v>
          </cell>
        </row>
        <row r="988">
          <cell r="A988">
            <v>63314</v>
          </cell>
          <cell r="B988" t="str">
            <v>Tekuće pomoći iz općinskog proračuna                                            </v>
          </cell>
        </row>
        <row r="989">
          <cell r="A989">
            <v>63321</v>
          </cell>
          <cell r="B989" t="str">
            <v>Kapitalne pomoći iz državnog proračuna                                          </v>
          </cell>
        </row>
        <row r="990">
          <cell r="A990">
            <v>63322</v>
          </cell>
          <cell r="B990" t="str">
            <v>Kapitalne pomoći iz županijskih proračuna                                       </v>
          </cell>
        </row>
        <row r="991">
          <cell r="A991">
            <v>63323</v>
          </cell>
          <cell r="B991" t="str">
            <v>Kapitalne pomoći iz gradskih proračuna                                          </v>
          </cell>
        </row>
        <row r="992">
          <cell r="A992">
            <v>63324</v>
          </cell>
          <cell r="B992" t="str">
            <v>Kapitalne pomoći iz općinskih proračuna                                         </v>
          </cell>
        </row>
        <row r="993">
          <cell r="A993">
            <v>63411</v>
          </cell>
          <cell r="B993" t="str">
            <v>sintetički konto                                                                </v>
          </cell>
        </row>
        <row r="994">
          <cell r="A994">
            <v>63413</v>
          </cell>
          <cell r="B994" t="str">
            <v>Tekuće pomoći od izvanproračunskih korisnika                                    </v>
          </cell>
        </row>
        <row r="995">
          <cell r="A995">
            <v>63414</v>
          </cell>
          <cell r="B995" t="str">
            <v>Tekuće pomoći                                                                   </v>
          </cell>
        </row>
        <row r="996">
          <cell r="A996">
            <v>63415</v>
          </cell>
          <cell r="B996" t="str">
            <v>Tekuće pomoći od ost.izvanpr.kor.                                               </v>
          </cell>
        </row>
        <row r="997">
          <cell r="A997">
            <v>63416</v>
          </cell>
          <cell r="B997" t="str">
            <v>Tekuće pom.od izvanpror.kor.                                                    </v>
          </cell>
        </row>
        <row r="998">
          <cell r="A998">
            <v>63422</v>
          </cell>
          <cell r="B998" t="str">
            <v>KAPITALNE POMOĆI-NE                                                             </v>
          </cell>
        </row>
        <row r="999">
          <cell r="A999">
            <v>63423</v>
          </cell>
          <cell r="B999" t="str">
            <v>Kapitalne pomoći od izvanproračunskih korisnika-NE                              </v>
          </cell>
        </row>
        <row r="1000">
          <cell r="A1000">
            <v>64113</v>
          </cell>
          <cell r="B1000" t="str">
            <v>Prihodi od kamata za dane zajmove građanima i kućans                            </v>
          </cell>
        </row>
        <row r="1001">
          <cell r="A1001">
            <v>64131</v>
          </cell>
          <cell r="B1001" t="str">
            <v>Kamate na oročena sredstva                                                      </v>
          </cell>
        </row>
        <row r="1002">
          <cell r="A1002">
            <v>64132</v>
          </cell>
          <cell r="B1002" t="str">
            <v>Kamate na depozite po viđenju                                                   </v>
          </cell>
        </row>
        <row r="1003">
          <cell r="A1003">
            <v>64143</v>
          </cell>
          <cell r="B1003" t="str">
            <v>Zatezne kamate iz obveznih odnosa i drugo                                       </v>
          </cell>
        </row>
        <row r="1004">
          <cell r="A1004">
            <v>64219</v>
          </cell>
          <cell r="B1004" t="str">
            <v>Naknade za ostale koncesije                                                     </v>
          </cell>
        </row>
        <row r="1005">
          <cell r="A1005">
            <v>64221</v>
          </cell>
          <cell r="B1005" t="str">
            <v>Prihodi od zakupa nekretnina                                                    </v>
          </cell>
        </row>
        <row r="1006">
          <cell r="A1006">
            <v>64222</v>
          </cell>
          <cell r="B1006" t="str">
            <v>Prihodi od zakupa poljoprivrednog zemljišta                                     </v>
          </cell>
        </row>
        <row r="1007">
          <cell r="A1007">
            <v>64224</v>
          </cell>
          <cell r="B1007" t="str">
            <v>Prihodi od iznajmljivanja stambenih objekata                                    </v>
          </cell>
        </row>
        <row r="1008">
          <cell r="A1008">
            <v>64225</v>
          </cell>
          <cell r="B1008" t="str">
            <v>Prihodi od zakupa poslovnih objekata                                            </v>
          </cell>
        </row>
        <row r="1009">
          <cell r="A1009">
            <v>64229</v>
          </cell>
          <cell r="B1009" t="str">
            <v>Ostali prihodi od iznajmljivanja i zakupa imovine                               </v>
          </cell>
        </row>
        <row r="1010">
          <cell r="A1010">
            <v>64231</v>
          </cell>
          <cell r="B1010" t="str">
            <v>Naknada za kor..naft. luke,naftov. i eksploat.miner.sirov                       </v>
          </cell>
        </row>
        <row r="1011">
          <cell r="A1011">
            <v>64233</v>
          </cell>
          <cell r="B1011" t="str">
            <v>Naknada za korištenje prostora                                                  </v>
          </cell>
        </row>
        <row r="1012">
          <cell r="A1012">
            <v>64234</v>
          </cell>
          <cell r="B1012" t="str">
            <v>Lovozakupnina                                                                   </v>
          </cell>
        </row>
        <row r="1013">
          <cell r="A1013">
            <v>64236</v>
          </cell>
          <cell r="B1013" t="str">
            <v>Spomenička renta                                                                </v>
          </cell>
        </row>
        <row r="1014">
          <cell r="A1014">
            <v>64238</v>
          </cell>
          <cell r="B1014" t="str">
            <v>Prihodi od nadoknade šteta s osnova -NE                                         </v>
          </cell>
        </row>
        <row r="1015">
          <cell r="A1015">
            <v>64239</v>
          </cell>
          <cell r="B1015" t="str">
            <v>Ostale naknade za kor.nef.imov.                                                 </v>
          </cell>
        </row>
        <row r="1016">
          <cell r="A1016">
            <v>64248</v>
          </cell>
          <cell r="B1016" t="str">
            <v>Naknada u cijeni goriva                                                         </v>
          </cell>
        </row>
        <row r="1017">
          <cell r="A1017">
            <v>64299</v>
          </cell>
          <cell r="B1017" t="str">
            <v>Ostali prihodi od nefinancijske imovine                                         </v>
          </cell>
        </row>
        <row r="1018">
          <cell r="A1018">
            <v>64313</v>
          </cell>
          <cell r="B1018" t="str">
            <v>sintetički konto                                                                </v>
          </cell>
        </row>
        <row r="1019">
          <cell r="A1019">
            <v>64321</v>
          </cell>
          <cell r="B1019" t="str">
            <v>Prihodi od kamata na dane zajmove građ.i kuć.u tuzemstvu                        </v>
          </cell>
        </row>
        <row r="1020">
          <cell r="A1020">
            <v>65129</v>
          </cell>
          <cell r="B1020" t="str">
            <v>Ostale naknade utvrđene žup/gradskom/opć. odlukom                               </v>
          </cell>
        </row>
        <row r="1021">
          <cell r="A1021">
            <v>65139</v>
          </cell>
          <cell r="B1021" t="str">
            <v>Prihod od prodaje državnih biljega                                              </v>
          </cell>
        </row>
        <row r="1022">
          <cell r="A1022">
            <v>65148</v>
          </cell>
          <cell r="B1022" t="str">
            <v>Ostale naknade i pristojbe za posebne namjene                                   </v>
          </cell>
        </row>
        <row r="1023">
          <cell r="A1023">
            <v>65218</v>
          </cell>
          <cell r="B1023" t="str">
            <v>Ostali prihodi državne uprave za posebne namjene                                </v>
          </cell>
        </row>
        <row r="1024">
          <cell r="A1024">
            <v>65221</v>
          </cell>
          <cell r="B1024" t="str">
            <v>Vodni doprinos                                                                  </v>
          </cell>
        </row>
        <row r="1025">
          <cell r="A1025">
            <v>65231</v>
          </cell>
          <cell r="B1025" t="str">
            <v>Komunalni doprinosi                                                             </v>
          </cell>
        </row>
        <row r="1026">
          <cell r="A1026">
            <v>65232</v>
          </cell>
          <cell r="B1026" t="str">
            <v>Komunalne naknade                                                               </v>
          </cell>
        </row>
        <row r="1027">
          <cell r="A1027">
            <v>65241</v>
          </cell>
          <cell r="B1027" t="str">
            <v>Doprinosi za šume                                                               </v>
          </cell>
        </row>
        <row r="1028">
          <cell r="A1028">
            <v>65251</v>
          </cell>
          <cell r="B1028" t="str">
            <v>Mjesni samodoprinos                                                             </v>
          </cell>
        </row>
        <row r="1029">
          <cell r="A1029">
            <v>65264</v>
          </cell>
          <cell r="B1029" t="str">
            <v>Sufinanciranje cijene usluge,particip. i slično                                 </v>
          </cell>
        </row>
        <row r="1030">
          <cell r="A1030">
            <v>65266</v>
          </cell>
          <cell r="B1030" t="str">
            <v>Prihodi na temelju rafundac.rashoda iz prethod.godina                           </v>
          </cell>
        </row>
        <row r="1031">
          <cell r="A1031">
            <v>65268</v>
          </cell>
          <cell r="B1031" t="str">
            <v>Ostali prihodi za posebne namjene                                               </v>
          </cell>
        </row>
        <row r="1032">
          <cell r="A1032">
            <v>65269</v>
          </cell>
          <cell r="B1032" t="str">
            <v>Ostali nespomenuti prihodi po posebnim propisima                                </v>
          </cell>
        </row>
        <row r="1033">
          <cell r="A1033">
            <v>65311</v>
          </cell>
          <cell r="B1033" t="str">
            <v>Komunalni doprinosi                                                             </v>
          </cell>
        </row>
        <row r="1034">
          <cell r="A1034">
            <v>65321</v>
          </cell>
          <cell r="B1034" t="str">
            <v>Komunalne naknade                                                               </v>
          </cell>
        </row>
        <row r="1035">
          <cell r="A1035">
            <v>65331</v>
          </cell>
          <cell r="B1035" t="str">
            <v>Naknade za priključak                                                           </v>
          </cell>
        </row>
        <row r="1036">
          <cell r="A1036">
            <v>66121</v>
          </cell>
          <cell r="B1036" t="str">
            <v>Prihodi od obavljanja ostalih poslova vlastite djelat.                          </v>
          </cell>
        </row>
        <row r="1037">
          <cell r="A1037">
            <v>66141</v>
          </cell>
          <cell r="B1037" t="str">
            <v>Prihodi od prodanih proizvoda                                                   </v>
          </cell>
        </row>
        <row r="1038">
          <cell r="A1038">
            <v>66271</v>
          </cell>
          <cell r="B1038" t="str">
            <v>Novč.kazne za prekrš.koje pripadaju državi                                      </v>
          </cell>
        </row>
        <row r="1039">
          <cell r="A1039">
            <v>66311</v>
          </cell>
          <cell r="B1039" t="str">
            <v>Tekuće donacije od fizičkih osoba                                               </v>
          </cell>
        </row>
        <row r="1040">
          <cell r="A1040">
            <v>66312</v>
          </cell>
          <cell r="B1040" t="str">
            <v>Tekuće donacije od neprofitnih organizacija                                     </v>
          </cell>
        </row>
        <row r="1041">
          <cell r="A1041">
            <v>66313</v>
          </cell>
          <cell r="B1041" t="str">
            <v>Tekuće donacije od trgovačkih društava                                          </v>
          </cell>
        </row>
        <row r="1042">
          <cell r="A1042">
            <v>66314</v>
          </cell>
          <cell r="B1042" t="str">
            <v>Tekuće donacije od ost.subjek.izvan opće države                                 </v>
          </cell>
        </row>
        <row r="1043">
          <cell r="A1043">
            <v>66322</v>
          </cell>
          <cell r="B1043" t="str">
            <v>Kapitalne donacije od neprofitnih organizacija</v>
          </cell>
        </row>
        <row r="1044">
          <cell r="A1044">
            <v>66411</v>
          </cell>
          <cell r="B1044" t="str">
            <v>Prihodi za financiranje rashoda poslovanja                                      </v>
          </cell>
        </row>
        <row r="1045">
          <cell r="A1045">
            <v>66421</v>
          </cell>
          <cell r="B1045" t="str">
            <v>Prihodi za financ.rashoda za nabavu nefinanc.imov.                              </v>
          </cell>
        </row>
        <row r="1046">
          <cell r="A1046">
            <v>67111</v>
          </cell>
          <cell r="B1046" t="str">
            <v>Prihodi za financiranje rashoda poslovanja                                      </v>
          </cell>
        </row>
        <row r="1047">
          <cell r="A1047">
            <v>68191</v>
          </cell>
          <cell r="B1047" t="str">
            <v>Ostale nespomenute kazne                                                        </v>
          </cell>
        </row>
        <row r="1048">
          <cell r="A1048">
            <v>71112</v>
          </cell>
          <cell r="B1048" t="str">
            <v>Građevinsko zemljište                                                           </v>
          </cell>
        </row>
        <row r="1049">
          <cell r="A1049">
            <v>72111</v>
          </cell>
          <cell r="B1049" t="str">
            <v>Stambeni objekti za zaposlene                                                   </v>
          </cell>
        </row>
        <row r="1050">
          <cell r="A1050">
            <v>72119</v>
          </cell>
          <cell r="B1050" t="str">
            <v>Ostali stambeni objekti                                                         </v>
          </cell>
        </row>
        <row r="1051">
          <cell r="A1051">
            <v>72127</v>
          </cell>
          <cell r="B1051" t="str">
            <v>Tvorničke hale, skladišta,silosi, garaže i slično                               </v>
          </cell>
        </row>
        <row r="1052">
          <cell r="A1052">
            <v>72129</v>
          </cell>
          <cell r="B1052" t="str">
            <v>Ostali poslovni građevinski objekti                                             </v>
          </cell>
        </row>
        <row r="1053">
          <cell r="A1053">
            <v>72144</v>
          </cell>
          <cell r="B1053" t="str">
            <v>Energetski i komunikac.vodovi                                                   </v>
          </cell>
        </row>
        <row r="1054">
          <cell r="A1054">
            <v>72311</v>
          </cell>
          <cell r="B1054" t="str">
            <v>Osobni automobili                                                               </v>
          </cell>
        </row>
        <row r="1055">
          <cell r="A1055">
            <v>81111</v>
          </cell>
          <cell r="B1055" t="str">
            <v>Povrat zajmova danih drugim razinama vlasti-kratkoroč                           </v>
          </cell>
        </row>
        <row r="1056">
          <cell r="A1056">
            <v>81212</v>
          </cell>
          <cell r="B1056" t="str">
            <v>Povrat zajmova danih neprofit.organiz.,građan. i kućan                          </v>
          </cell>
        </row>
        <row r="1057">
          <cell r="A1057">
            <v>81611</v>
          </cell>
          <cell r="B1057" t="str">
            <v>Povrat zajmova danih tuz. trg.društ.,obrt.,ma.i sr.pod                          </v>
          </cell>
        </row>
        <row r="1058">
          <cell r="A1058">
            <v>82212</v>
          </cell>
          <cell r="B1058" t="str">
            <v>Obveznice-tuzemne                                                               </v>
          </cell>
        </row>
        <row r="1059">
          <cell r="A1059">
            <v>91111</v>
          </cell>
          <cell r="B1059" t="str">
            <v>Izvori vlasništva iz prorač.za nefinanc.imovinu                                 </v>
          </cell>
        </row>
        <row r="1060">
          <cell r="A1060">
            <v>91112</v>
          </cell>
          <cell r="B1060" t="str">
            <v>Izvori vlasništva iz proračuna za financijsku imovinu                           </v>
          </cell>
        </row>
        <row r="1061">
          <cell r="A1061">
            <v>91121</v>
          </cell>
          <cell r="B1061" t="str">
            <v>Ostali izvori vlasništva za nefinancijsku imovinu                               </v>
          </cell>
        </row>
        <row r="1062">
          <cell r="A1062">
            <v>91122</v>
          </cell>
          <cell r="B1062" t="str">
            <v>Ostali izvori vlasništva za financijsku imovinu                                 </v>
          </cell>
        </row>
        <row r="1063">
          <cell r="A1063">
            <v>91511</v>
          </cell>
          <cell r="B1063" t="str">
            <v>Promjene u vrijednosti imovine                                                  </v>
          </cell>
        </row>
        <row r="1064">
          <cell r="A1064">
            <v>91512</v>
          </cell>
          <cell r="B1064" t="str">
            <v>Promjene u obujmu imovine                                                       </v>
          </cell>
        </row>
        <row r="1065">
          <cell r="A1065">
            <v>91521</v>
          </cell>
          <cell r="B1065" t="str">
            <v>Promjene u vrijednosti obeza                                                    </v>
          </cell>
        </row>
        <row r="1066">
          <cell r="A1066">
            <v>91522</v>
          </cell>
          <cell r="B1066" t="str">
            <v>Promjene u obujmu obveza                                                        </v>
          </cell>
        </row>
        <row r="1067">
          <cell r="A1067">
            <v>92111</v>
          </cell>
          <cell r="B1067" t="str">
            <v>Obračun prihoda i rashoda poslovanja                                            </v>
          </cell>
        </row>
        <row r="1068">
          <cell r="A1068">
            <v>92121</v>
          </cell>
          <cell r="B1068" t="str">
            <v>Obračun prihoda i rashoda od nefinancijske imovine                              </v>
          </cell>
        </row>
        <row r="1069">
          <cell r="A1069">
            <v>92131</v>
          </cell>
          <cell r="B1069" t="str">
            <v>Obračun primitaka i izdataka od financijske imovine                             </v>
          </cell>
        </row>
        <row r="1070">
          <cell r="A1070">
            <v>92211</v>
          </cell>
          <cell r="B1070" t="str">
            <v>Višak prihoda poslovanja                                                        </v>
          </cell>
        </row>
        <row r="1071">
          <cell r="A1071">
            <v>92212</v>
          </cell>
          <cell r="B1071" t="str">
            <v>Višak prihoda od nefinancijske imovine                                          </v>
          </cell>
        </row>
        <row r="1072">
          <cell r="A1072">
            <v>92213</v>
          </cell>
          <cell r="B1072" t="str">
            <v>Višak primitaka od financijske imovine                                          </v>
          </cell>
        </row>
        <row r="1073">
          <cell r="A1073">
            <v>92221</v>
          </cell>
          <cell r="B1073" t="str">
            <v>Manjak prihoda poslovanja                                                       </v>
          </cell>
        </row>
        <row r="1074">
          <cell r="A1074">
            <v>92222</v>
          </cell>
          <cell r="B1074" t="str">
            <v>Manjak prihoda od nefinancijske imovine                                         </v>
          </cell>
        </row>
        <row r="1075">
          <cell r="A1075">
            <v>92223</v>
          </cell>
          <cell r="B1075" t="str">
            <v>Manjak primitaka od financijske imovine                                         </v>
          </cell>
        </row>
        <row r="1076">
          <cell r="A1076">
            <v>93111</v>
          </cell>
          <cell r="B1076" t="str">
            <v>sintetički konto                                                                </v>
          </cell>
        </row>
        <row r="1077">
          <cell r="A1077">
            <v>93131</v>
          </cell>
          <cell r="B1077" t="str">
            <v>Doprinosi za mirovinsko osiguranje                                              </v>
          </cell>
        </row>
        <row r="1078">
          <cell r="A1078">
            <v>93132</v>
          </cell>
          <cell r="B1078" t="str">
            <v>Doprinosi za zdravstveno osiguranje                                             </v>
          </cell>
        </row>
        <row r="1079">
          <cell r="A1079">
            <v>93133</v>
          </cell>
          <cell r="B1079" t="str">
            <v>Doprinosi za zapošljavanje                                                      </v>
          </cell>
        </row>
        <row r="1080">
          <cell r="A1080">
            <v>93221</v>
          </cell>
          <cell r="B1080" t="str">
            <v>Uredski materijal i ostali materijalni rashodi                                  </v>
          </cell>
        </row>
        <row r="1081">
          <cell r="A1081">
            <v>93223</v>
          </cell>
          <cell r="B1081" t="str">
            <v>Energija                                                                        </v>
          </cell>
        </row>
        <row r="1082">
          <cell r="A1082">
            <v>93225</v>
          </cell>
          <cell r="B1082" t="str">
            <v>Sitni inventar i auto gume                                                      </v>
          </cell>
        </row>
        <row r="1083">
          <cell r="A1083">
            <v>93231</v>
          </cell>
          <cell r="B1083" t="str">
            <v>Usluge telefona, pošte i prijevoza                                              </v>
          </cell>
        </row>
        <row r="1084">
          <cell r="A1084">
            <v>93232</v>
          </cell>
          <cell r="B1084" t="str">
            <v>Usluge tekućeg i investicijskog održavanja                                      </v>
          </cell>
        </row>
        <row r="1085">
          <cell r="A1085">
            <v>93233</v>
          </cell>
          <cell r="B1085" t="str">
            <v>Usluge promidžbe i informiranja                                                 </v>
          </cell>
        </row>
        <row r="1086">
          <cell r="A1086">
            <v>93237</v>
          </cell>
          <cell r="B1086" t="str">
            <v>Intelektualne i osobne usluge                                                   </v>
          </cell>
        </row>
        <row r="1087">
          <cell r="A1087">
            <v>93238</v>
          </cell>
          <cell r="B1087" t="str">
            <v>Računalne usluge                                                                </v>
          </cell>
        </row>
        <row r="1088">
          <cell r="A1088">
            <v>93294</v>
          </cell>
          <cell r="B1088" t="str">
            <v>Članarine                                                                       </v>
          </cell>
        </row>
        <row r="1089">
          <cell r="A1089">
            <v>93439</v>
          </cell>
          <cell r="B1089" t="str">
            <v>Ostali nespomenuti financijski rashodi                                          </v>
          </cell>
        </row>
        <row r="1090">
          <cell r="A1090">
            <v>93722</v>
          </cell>
          <cell r="B1090" t="str">
            <v>Ostale naknade građanima i kućanstvima u naravi                                 </v>
          </cell>
        </row>
        <row r="1091">
          <cell r="A1091">
            <v>94214</v>
          </cell>
          <cell r="B1091" t="str">
            <v>Ostali građevinski objekti                                                      </v>
          </cell>
        </row>
        <row r="1092">
          <cell r="A1092">
            <v>94312</v>
          </cell>
          <cell r="B1092" t="str">
            <v>Drago kamenje                                                                   </v>
          </cell>
        </row>
        <row r="1093">
          <cell r="A1093">
            <v>96131</v>
          </cell>
          <cell r="B1093" t="str">
            <v>Stalni porezi na nepokretnu imov. (zemlju,zgrade,kuće)                          </v>
          </cell>
        </row>
        <row r="1094">
          <cell r="A1094">
            <v>96142</v>
          </cell>
          <cell r="B1094" t="str">
            <v>Porez na promet                                                                 </v>
          </cell>
        </row>
        <row r="1095">
          <cell r="A1095">
            <v>96145</v>
          </cell>
          <cell r="B1095" t="str">
            <v>Porezi na korištenje dobara ili izvođenje aktivnosti                            </v>
          </cell>
        </row>
        <row r="1096">
          <cell r="A1096">
            <v>96411</v>
          </cell>
          <cell r="B1096" t="str">
            <v>Prihodi od kamata za dane zajmove                                               </v>
          </cell>
        </row>
        <row r="1097">
          <cell r="A1097">
            <v>96414</v>
          </cell>
          <cell r="B1097" t="str">
            <v>Prihodi od zateznih kamata                                                      </v>
          </cell>
        </row>
        <row r="1098">
          <cell r="A1098">
            <v>96421</v>
          </cell>
          <cell r="B1098" t="str">
            <v>Naknade za koncesije                                                            </v>
          </cell>
        </row>
        <row r="1099">
          <cell r="A1099">
            <v>96422</v>
          </cell>
          <cell r="B1099" t="str">
            <v>Prihodi od zakupa i iznajmljivanja imovine                                      </v>
          </cell>
        </row>
        <row r="1100">
          <cell r="A1100">
            <v>96423</v>
          </cell>
          <cell r="B1100" t="str">
            <v>Naknada za korištenje nefinancijske imovine                                     </v>
          </cell>
        </row>
        <row r="1101">
          <cell r="A1101">
            <v>96432</v>
          </cell>
          <cell r="B1101" t="str">
            <v>Prihodi od kamata na dane zajmove građ.i kućan.                                 </v>
          </cell>
        </row>
        <row r="1102">
          <cell r="A1102">
            <v>96436</v>
          </cell>
          <cell r="B1102" t="str">
            <v>Prihodi od kamata na dane zajmove trg.dr.iobrt.izvan jav.sek.                   </v>
          </cell>
        </row>
        <row r="1103">
          <cell r="A1103">
            <v>96512</v>
          </cell>
          <cell r="B1103" t="str">
            <v>Županijske, gradske i općinske pristojbe i naknade                              </v>
          </cell>
        </row>
        <row r="1104">
          <cell r="A1104">
            <v>96522</v>
          </cell>
          <cell r="B1104" t="str">
            <v>Prihodi vodnog gospodarstva                                                     </v>
          </cell>
        </row>
        <row r="1105">
          <cell r="A1105">
            <v>96523</v>
          </cell>
          <cell r="B1105" t="str">
            <v>Komunalni doprinosi i dr.naknade utvr.-NE                                       </v>
          </cell>
        </row>
        <row r="1106">
          <cell r="A1106">
            <v>96524</v>
          </cell>
          <cell r="B1106" t="str">
            <v>Doprinosi za šume                                                               </v>
          </cell>
        </row>
        <row r="1107">
          <cell r="A1107">
            <v>96525</v>
          </cell>
          <cell r="B1107" t="str">
            <v>Mjesni samodoprinos                                                             </v>
          </cell>
        </row>
        <row r="1108">
          <cell r="A1108">
            <v>96526</v>
          </cell>
          <cell r="B1108" t="str">
            <v>Ostali nespomenuti prihodi                                                      </v>
          </cell>
        </row>
        <row r="1109">
          <cell r="A1109">
            <v>96531</v>
          </cell>
          <cell r="B1109" t="str">
            <v>Komunalni doprinosi                                                             </v>
          </cell>
        </row>
        <row r="1110">
          <cell r="A1110">
            <v>96532</v>
          </cell>
          <cell r="B1110" t="str">
            <v>Komunalne naknade                                                               </v>
          </cell>
        </row>
        <row r="1111">
          <cell r="A1111">
            <v>96533</v>
          </cell>
          <cell r="B1111" t="str">
            <v>Naknade za priključak                                                           </v>
          </cell>
        </row>
        <row r="1112">
          <cell r="A1112">
            <v>96612</v>
          </cell>
          <cell r="B1112" t="str">
            <v>Prihodi od obavljanja ost. poslova vlastite djelatnosti                         </v>
          </cell>
        </row>
        <row r="1113">
          <cell r="A1113">
            <v>96614</v>
          </cell>
          <cell r="B1113" t="str">
            <v>Prihodi od prodaje proizvoda i robe                                             </v>
          </cell>
        </row>
        <row r="1114">
          <cell r="A1114">
            <v>96641</v>
          </cell>
          <cell r="B1114" t="str">
            <v>Prihodi za financiranje rashoda poslovanja                                      </v>
          </cell>
        </row>
        <row r="1115">
          <cell r="A1115">
            <v>96642</v>
          </cell>
          <cell r="B1115" t="str">
            <v>Prihodi za financ. rashoda za nabavu nefinanc.imov                              </v>
          </cell>
        </row>
        <row r="1116">
          <cell r="A1116">
            <v>96711</v>
          </cell>
          <cell r="B1116" t="str">
            <v>sintetički konto                                                                </v>
          </cell>
        </row>
        <row r="1117">
          <cell r="A1117">
            <v>97111</v>
          </cell>
          <cell r="B1117" t="str">
            <v>Zemljište                                                                       </v>
          </cell>
        </row>
        <row r="1118">
          <cell r="A1118">
            <v>97211</v>
          </cell>
          <cell r="B1118" t="str">
            <v>Stambeni objekti                                                                </v>
          </cell>
        </row>
        <row r="1119">
          <cell r="A1119">
            <v>97214</v>
          </cell>
          <cell r="B1119" t="str">
            <v>Ostali građevinski objekti                                                      </v>
          </cell>
        </row>
        <row r="1120">
          <cell r="A1120">
            <v>98211</v>
          </cell>
          <cell r="B1120" t="str">
            <v>Ostala rezerviranja (stalna pričuva i drugo)                                    </v>
          </cell>
        </row>
        <row r="1121">
          <cell r="A1121">
            <v>98212</v>
          </cell>
          <cell r="B1121" t="str">
            <v>Rezerviranja za izdatke iz 2001 koji su pl poč.2002                             </v>
          </cell>
        </row>
        <row r="1122">
          <cell r="A1122">
            <v>98888</v>
          </cell>
          <cell r="B1122" t="str">
            <v>sintetički konto                                                                </v>
          </cell>
        </row>
        <row r="1123">
          <cell r="A1123">
            <v>99111</v>
          </cell>
          <cell r="B1123" t="str">
            <v>Izvanbilančni zapisi-aktiva                                                     </v>
          </cell>
        </row>
        <row r="1124">
          <cell r="A1124">
            <v>99422</v>
          </cell>
          <cell r="B1124" t="str">
            <v>sintetički konto                                                                </v>
          </cell>
        </row>
        <row r="1125">
          <cell r="A1125">
            <v>99611</v>
          </cell>
          <cell r="B1125" t="str">
            <v>Izvanbilančni zapisi                                                            </v>
          </cell>
        </row>
        <row r="1126">
          <cell r="A1126" t="str">
            <v>01111-          </v>
          </cell>
          <cell r="B1126" t="str">
            <v>Poljoprivredno zemljište                                                        </v>
          </cell>
        </row>
        <row r="1127">
          <cell r="A1127" t="str">
            <v>01112-          </v>
          </cell>
          <cell r="B1127" t="str">
            <v>Građevinsko zemljište                                                           </v>
          </cell>
        </row>
        <row r="1128">
          <cell r="A1128" t="str">
            <v>01119-          </v>
          </cell>
          <cell r="B1128" t="str">
            <v>Ostala zemljišta                                                                </v>
          </cell>
        </row>
        <row r="1129">
          <cell r="A1129" t="str">
            <v>01121-          </v>
          </cell>
          <cell r="B1129" t="str">
            <v>Nafta i zemni plin                                                              </v>
          </cell>
        </row>
        <row r="1130">
          <cell r="A1130" t="str">
            <v>01122-          </v>
          </cell>
          <cell r="B1130" t="str">
            <v>Plemeniti metali                                                                </v>
          </cell>
        </row>
        <row r="1131">
          <cell r="A1131" t="str">
            <v>01123-          </v>
          </cell>
          <cell r="B1131" t="str">
            <v>Drago kamenje                                                                   </v>
          </cell>
        </row>
        <row r="1132">
          <cell r="A1132" t="str">
            <v>01129-          </v>
          </cell>
          <cell r="B1132" t="str">
            <v>Ostala rudna bogatstva                                                          </v>
          </cell>
        </row>
        <row r="1133">
          <cell r="A1133" t="str">
            <v>01131-          </v>
          </cell>
          <cell r="B1133" t="str">
            <v>Nacionalni parkovi i parkovi prirode                                            </v>
          </cell>
        </row>
        <row r="1134">
          <cell r="A1134" t="str">
            <v>01132-          </v>
          </cell>
          <cell r="B1134" t="str">
            <v>Vodna bogatstva (vode)                                                          </v>
          </cell>
        </row>
        <row r="1135">
          <cell r="A1135" t="str">
            <v>01133-          </v>
          </cell>
          <cell r="B1135" t="str">
            <v>Elektromagnetske frekvencije                                                    </v>
          </cell>
        </row>
        <row r="1136">
          <cell r="A1136" t="str">
            <v>01139-          </v>
          </cell>
          <cell r="B1136" t="str">
            <v>Ostala nespomenuta prirodna materijalna imovina                                 </v>
          </cell>
        </row>
        <row r="1137">
          <cell r="A1137" t="str">
            <v>01211-          </v>
          </cell>
          <cell r="B1137" t="str">
            <v>Patenti                                                                         </v>
          </cell>
        </row>
        <row r="1138">
          <cell r="A1138" t="str">
            <v>01221-          </v>
          </cell>
          <cell r="B1138" t="str">
            <v>Koncesije                                                                       </v>
          </cell>
        </row>
        <row r="1139">
          <cell r="A1139" t="str">
            <v>01231-          </v>
          </cell>
          <cell r="B1139" t="str">
            <v>Licence                                                                         </v>
          </cell>
        </row>
        <row r="1140">
          <cell r="A1140" t="str">
            <v>01241-          </v>
          </cell>
          <cell r="B1140" t="str">
            <v>Ulaganja na tuđoj imovini radi prava korištenja                                 </v>
          </cell>
        </row>
        <row r="1141">
          <cell r="A1141" t="str">
            <v>01242-          </v>
          </cell>
          <cell r="B1141" t="str">
            <v>Višegodišnji zakup građevinskih objekata                                        </v>
          </cell>
        </row>
        <row r="1142">
          <cell r="A1142" t="str">
            <v>01243-          </v>
          </cell>
          <cell r="B1142" t="str">
            <v>Zaštitni znak                                                                   </v>
          </cell>
        </row>
        <row r="1143">
          <cell r="A1143" t="str">
            <v>01244-          </v>
          </cell>
          <cell r="B1143" t="str">
            <v>Prava korištenja telefonskih linija                                             </v>
          </cell>
        </row>
        <row r="1144">
          <cell r="A1144" t="str">
            <v>01249-          </v>
          </cell>
          <cell r="B1144" t="str">
            <v>Ostala nespomenuta prava                                                        </v>
          </cell>
        </row>
        <row r="1145">
          <cell r="A1145" t="str">
            <v>01251-          </v>
          </cell>
          <cell r="B1145" t="str">
            <v>Goodwill                                                                        </v>
          </cell>
        </row>
        <row r="1146">
          <cell r="A1146" t="str">
            <v>01261-          </v>
          </cell>
          <cell r="B1146" t="str">
            <v>Ostala nematerijalna imovina                                                    </v>
          </cell>
        </row>
        <row r="1147">
          <cell r="A1147" t="str">
            <v>01261-0         </v>
          </cell>
          <cell r="B1147" t="str">
            <v>Ostala nematerijalna imovina-projektna dokumentacija                            </v>
          </cell>
        </row>
        <row r="1148">
          <cell r="A1148" t="str">
            <v>01261-1         </v>
          </cell>
          <cell r="B1148" t="str">
            <v>Ostala nematerijalna imovina-projektna dokumentacija/ugov.                      </v>
          </cell>
        </row>
        <row r="1149">
          <cell r="A1149" t="str">
            <v>01261-2         </v>
          </cell>
          <cell r="B1149" t="str">
            <v>Ostala nematerijalna imovina-strategija razvoja                                 </v>
          </cell>
        </row>
        <row r="1150">
          <cell r="A1150" t="str">
            <v>01911-          </v>
          </cell>
          <cell r="B1150" t="str">
            <v>Ispravak vrijednosti materijalne imovine                                        </v>
          </cell>
        </row>
        <row r="1151">
          <cell r="A1151" t="str">
            <v>01912-          </v>
          </cell>
          <cell r="B1151" t="str">
            <v>Ispravak vrijednosti nematerijalne imovine                                      </v>
          </cell>
        </row>
        <row r="1152">
          <cell r="A1152" t="str">
            <v>02111-          </v>
          </cell>
          <cell r="B1152" t="str">
            <v>Stambeni objekti za zaposlene                                                   </v>
          </cell>
        </row>
        <row r="1153">
          <cell r="A1153" t="str">
            <v>02112-          </v>
          </cell>
          <cell r="B1153" t="str">
            <v>Stambeni objekti za soc.skupine građana                                         </v>
          </cell>
        </row>
        <row r="1154">
          <cell r="A1154" t="str">
            <v>02119-          </v>
          </cell>
          <cell r="B1154" t="str">
            <v>Ostali stambeni objekti                                                         </v>
          </cell>
        </row>
        <row r="1155">
          <cell r="A1155" t="str">
            <v>02119-0         </v>
          </cell>
          <cell r="B1155" t="str">
            <v>Ostali stambeni objekti                                                         </v>
          </cell>
        </row>
        <row r="1156">
          <cell r="A1156" t="str">
            <v>02119-1         </v>
          </cell>
          <cell r="B1156" t="str">
            <v>Ostali stambeni objekti-zgrada stradalnika dom.rata                             </v>
          </cell>
        </row>
        <row r="1157">
          <cell r="A1157" t="str">
            <v>02121-          </v>
          </cell>
          <cell r="B1157" t="str">
            <v>Uredski objekti                                                                 </v>
          </cell>
        </row>
        <row r="1158">
          <cell r="A1158" t="str">
            <v>02122-          </v>
          </cell>
          <cell r="B1158" t="str">
            <v>Bolnice, ostali zdravst.objekti, laboratoriji, umirovlj.domovi                  </v>
          </cell>
        </row>
        <row r="1159">
          <cell r="A1159" t="str">
            <v>02123-          </v>
          </cell>
          <cell r="B1159" t="str">
            <v>Zgrade znanstvenih i obrazovnih institucija                                     </v>
          </cell>
        </row>
        <row r="1160">
          <cell r="A1160" t="str">
            <v>02124-0         </v>
          </cell>
          <cell r="B1160" t="str">
            <v>Zgrade kulturnih institucija-knjižnica                                          </v>
          </cell>
        </row>
        <row r="1161">
          <cell r="A1161" t="str">
            <v>02124-1         </v>
          </cell>
          <cell r="B1161" t="str">
            <v>Kino dvorana i vijećnica                                                        </v>
          </cell>
        </row>
        <row r="1162">
          <cell r="A1162" t="str">
            <v>02124-2         </v>
          </cell>
          <cell r="B1162" t="str">
            <v>Zgrada MARCELA                                                                  </v>
          </cell>
        </row>
        <row r="1163">
          <cell r="A1163" t="str">
            <v>02124-3         </v>
          </cell>
          <cell r="B1163" t="str">
            <v>DRVENA KUĆA-JOZEFINSKA ULICA                                                    </v>
          </cell>
        </row>
        <row r="1164">
          <cell r="A1164" t="str">
            <v>02126-          </v>
          </cell>
          <cell r="B1164" t="str">
            <v>Sportske dvorane i rekreacijski objekti                                         </v>
          </cell>
        </row>
        <row r="1165">
          <cell r="A1165" t="str">
            <v>02126-1         </v>
          </cell>
          <cell r="B1165" t="str">
            <v>Sportske dvorane i rekreacijski objekti-ŠKOL.IGRAL.                             </v>
          </cell>
        </row>
        <row r="1166">
          <cell r="A1166" t="str">
            <v>02126-2         </v>
          </cell>
          <cell r="B1166" t="str">
            <v>Sportske dvorane i rekreacijski objekti-GRAD.STADION                            </v>
          </cell>
        </row>
        <row r="1167">
          <cell r="A1167" t="str">
            <v>02126-3         </v>
          </cell>
          <cell r="B1167" t="str">
            <v>Sportske dvorane i rekreacijski objekti-SPORTSKI DOM                            </v>
          </cell>
        </row>
        <row r="1168">
          <cell r="A1168" t="str">
            <v>02127-          </v>
          </cell>
          <cell r="B1168" t="str">
            <v>Garaže                                                                          </v>
          </cell>
        </row>
        <row r="1169">
          <cell r="A1169" t="str">
            <v>02129-          </v>
          </cell>
          <cell r="B1169" t="str">
            <v>Ostali poslovni  građevinski objekti                                            </v>
          </cell>
        </row>
        <row r="1170">
          <cell r="A1170" t="str">
            <v>02131-          </v>
          </cell>
          <cell r="B1170" t="str">
            <v>Ceste                                                                           </v>
          </cell>
        </row>
        <row r="1171">
          <cell r="A1171" t="str">
            <v>02131-0         </v>
          </cell>
          <cell r="B1171" t="str">
            <v>Ceste-groblje                                                                   </v>
          </cell>
        </row>
        <row r="1172">
          <cell r="A1172" t="str">
            <v>02132-          </v>
          </cell>
          <cell r="B1172" t="str">
            <v>Željeznice                                                                      </v>
          </cell>
        </row>
        <row r="1173">
          <cell r="A1173" t="str">
            <v>02133-          </v>
          </cell>
          <cell r="B1173" t="str">
            <v>Zrakoplovne piste                                                               </v>
          </cell>
        </row>
        <row r="1174">
          <cell r="A1174" t="str">
            <v>02134-          </v>
          </cell>
          <cell r="B1174" t="str">
            <v>Mostovi i tuneli                                                                </v>
          </cell>
        </row>
        <row r="1175">
          <cell r="A1175" t="str">
            <v>02139-          </v>
          </cell>
          <cell r="B1175" t="str">
            <v>Ostali slični prometni objekti                                                  </v>
          </cell>
        </row>
        <row r="1176">
          <cell r="A1176" t="str">
            <v>02141-          </v>
          </cell>
          <cell r="B1176" t="str">
            <v>Plinovod, vodovod, kanalizacija                                                 </v>
          </cell>
        </row>
        <row r="1177">
          <cell r="A1177" t="str">
            <v>02142-          </v>
          </cell>
          <cell r="B1177" t="str">
            <v>Kanali i luke                                                                   </v>
          </cell>
        </row>
        <row r="1178">
          <cell r="A1178" t="str">
            <v>02143-          </v>
          </cell>
          <cell r="B1178" t="str">
            <v>Iskopi, rudnici i ostali objekti za eksploataciju rudnog bogatstva              </v>
          </cell>
        </row>
        <row r="1179">
          <cell r="A1179" t="str">
            <v>02144-          </v>
          </cell>
          <cell r="B1179" t="str">
            <v>Energetski i komunikacijski vodovi                                              </v>
          </cell>
        </row>
        <row r="1180">
          <cell r="A1180" t="str">
            <v>02145-          </v>
          </cell>
          <cell r="B1180" t="str">
            <v>Sportski i rekreacijski tereni                                                  </v>
          </cell>
        </row>
        <row r="1181">
          <cell r="A1181" t="str">
            <v>02146-          </v>
          </cell>
          <cell r="B1181" t="str">
            <v>Spomenici (povijesni, kulturni i slično)                                        </v>
          </cell>
        </row>
        <row r="1182">
          <cell r="A1182" t="str">
            <v>02147-          </v>
          </cell>
          <cell r="B1182" t="str">
            <v>Javna rasvjeta                                                                  </v>
          </cell>
        </row>
        <row r="1183">
          <cell r="A1183" t="str">
            <v>02149-          </v>
          </cell>
          <cell r="B1183" t="str">
            <v>Ostali nespomenuti građevinski objekti                                          </v>
          </cell>
        </row>
        <row r="1184">
          <cell r="A1184" t="str">
            <v>02211-          </v>
          </cell>
          <cell r="B1184" t="str">
            <v>Računala i računalna oprema                                                     </v>
          </cell>
        </row>
        <row r="1185">
          <cell r="A1185" t="str">
            <v>02212-          </v>
          </cell>
          <cell r="B1185" t="str">
            <v>Uredski namještaj                                                               </v>
          </cell>
        </row>
        <row r="1186">
          <cell r="A1186" t="str">
            <v>02212-0         </v>
          </cell>
          <cell r="B1186" t="str">
            <v>Uredski namještaj-OPREMA VIJENICE                                               </v>
          </cell>
        </row>
        <row r="1187">
          <cell r="A1187" t="str">
            <v>02219-          </v>
          </cell>
          <cell r="B1187" t="str">
            <v>Ostala uredska oprema                                                           </v>
          </cell>
        </row>
        <row r="1188">
          <cell r="A1188" t="str">
            <v>02219-0         </v>
          </cell>
          <cell r="B1188" t="str">
            <v>Ostala uredska oprema/DIKTAFON I FOTOAP.                                        </v>
          </cell>
        </row>
        <row r="1189">
          <cell r="A1189" t="str">
            <v>02221-          </v>
          </cell>
          <cell r="B1189" t="str">
            <v>Radio i TV prijemnici                                                           </v>
          </cell>
        </row>
        <row r="1190">
          <cell r="A1190" t="str">
            <v>02222-          </v>
          </cell>
          <cell r="B1190" t="str">
            <v>Telefoni i ostali komunikacijski uređaji                                        </v>
          </cell>
        </row>
        <row r="1191">
          <cell r="A1191" t="str">
            <v>02223-          </v>
          </cell>
          <cell r="B1191" t="str">
            <v>Telefonske i telegrafske centrale s pripadajućim instalacijama                  </v>
          </cell>
        </row>
        <row r="1192">
          <cell r="A1192" t="str">
            <v>02229-          </v>
          </cell>
          <cell r="B1192" t="str">
            <v>Ostala komunikacijska oprema                                                    </v>
          </cell>
        </row>
        <row r="1193">
          <cell r="A1193" t="str">
            <v>02231-          </v>
          </cell>
          <cell r="B1193" t="str">
            <v>Oprema za grijanje,ventilaciju i hlađenje                                       </v>
          </cell>
        </row>
        <row r="1194">
          <cell r="A1194" t="str">
            <v>02231-0         </v>
          </cell>
          <cell r="B1194" t="str">
            <v>Oprema za grijanje,ventilaciju i hlađenje-kotlovnica                            </v>
          </cell>
        </row>
        <row r="1195">
          <cell r="A1195" t="str">
            <v>02231-1         </v>
          </cell>
          <cell r="B1195" t="str">
            <v>Oprema za grijanje,ventilaciju i hlađenje                                       </v>
          </cell>
        </row>
        <row r="1196">
          <cell r="A1196" t="str">
            <v>02232-          </v>
          </cell>
          <cell r="B1196" t="str">
            <v>Oprema za održavanje prostorija                                                 </v>
          </cell>
        </row>
        <row r="1197">
          <cell r="A1197" t="str">
            <v>02233-          </v>
          </cell>
          <cell r="B1197" t="str">
            <v>Oprema za protupožarnu zaštitu (osim vozila)                                    </v>
          </cell>
        </row>
        <row r="1198">
          <cell r="A1198" t="str">
            <v>02234-          </v>
          </cell>
          <cell r="B1198" t="str">
            <v>Oprema za civilnu zaštitu                                                       </v>
          </cell>
        </row>
        <row r="1199">
          <cell r="A1199" t="str">
            <v>02235-          </v>
          </cell>
          <cell r="B1199" t="str">
            <v>Policijska oprema                                                               </v>
          </cell>
        </row>
        <row r="1200">
          <cell r="A1200" t="str">
            <v>02239-          </v>
          </cell>
          <cell r="B1200" t="str">
            <v>Ostala oprema za održavanje i zaštitu                                           </v>
          </cell>
        </row>
        <row r="1201">
          <cell r="A1201" t="str">
            <v>02241-          </v>
          </cell>
          <cell r="B1201" t="str">
            <v>Medicinska oprema                                                               </v>
          </cell>
        </row>
        <row r="1202">
          <cell r="A1202" t="str">
            <v>02242-          </v>
          </cell>
          <cell r="B1202" t="str">
            <v>Laboratorijska oprema                                                           </v>
          </cell>
        </row>
        <row r="1203">
          <cell r="A1203" t="str">
            <v>02251-          </v>
          </cell>
          <cell r="B1203" t="str">
            <v>Precizni i optički instrumenti                                                  </v>
          </cell>
        </row>
        <row r="1204">
          <cell r="A1204" t="str">
            <v>02252-          </v>
          </cell>
          <cell r="B1204" t="str">
            <v>Mjerni i kontrolni uređaji                                                      </v>
          </cell>
        </row>
        <row r="1205">
          <cell r="A1205" t="str">
            <v>02253-          </v>
          </cell>
          <cell r="B1205" t="str">
            <v>Strojevi za obradu zemljišta                                                    </v>
          </cell>
        </row>
        <row r="1206">
          <cell r="A1206" t="str">
            <v>02259-          </v>
          </cell>
          <cell r="B1206" t="str">
            <v>Ostali instrumenti, uređaji i strojevi                                          </v>
          </cell>
        </row>
        <row r="1207">
          <cell r="A1207" t="str">
            <v>02261-          </v>
          </cell>
          <cell r="B1207" t="str">
            <v>Sportska oprema                                                                 </v>
          </cell>
        </row>
        <row r="1208">
          <cell r="A1208" t="str">
            <v>02262-          </v>
          </cell>
          <cell r="B1208" t="str">
            <v>Glazbeni instrumenti i oprema                                                   </v>
          </cell>
        </row>
        <row r="1209">
          <cell r="A1209" t="str">
            <v>02271-          </v>
          </cell>
          <cell r="B1209" t="str">
            <v>Uređaji                                                                         </v>
          </cell>
        </row>
        <row r="1210">
          <cell r="A1210" t="str">
            <v>02272-          </v>
          </cell>
          <cell r="B1210" t="str">
            <v>Strojevi                                                                        </v>
          </cell>
        </row>
        <row r="1211">
          <cell r="A1211" t="str">
            <v>02273-          </v>
          </cell>
          <cell r="B1211" t="str">
            <v>Oprema                                                                          </v>
          </cell>
        </row>
        <row r="1212">
          <cell r="A1212" t="str">
            <v>02311-          </v>
          </cell>
          <cell r="B1212" t="str">
            <v>Osobni automobili                                                               </v>
          </cell>
        </row>
        <row r="1213">
          <cell r="A1213" t="str">
            <v>02312-          </v>
          </cell>
          <cell r="B1213" t="str">
            <v>Autobusi                                                                        </v>
          </cell>
        </row>
        <row r="1214">
          <cell r="A1214" t="str">
            <v>02313-          </v>
          </cell>
          <cell r="B1214" t="str">
            <v>Kombi vozila                                                                    </v>
          </cell>
        </row>
        <row r="1215">
          <cell r="A1215" t="str">
            <v>02314-          </v>
          </cell>
          <cell r="B1215" t="str">
            <v>Kamioni                                                                         </v>
          </cell>
        </row>
        <row r="1216">
          <cell r="A1216" t="str">
            <v>02315-          </v>
          </cell>
          <cell r="B1216" t="str">
            <v>Traktori                                                                        </v>
          </cell>
        </row>
        <row r="1217">
          <cell r="A1217" t="str">
            <v>02316-          </v>
          </cell>
          <cell r="B1217" t="str">
            <v>Terenska vozila (protupožarna, vojna i slično)                                  </v>
          </cell>
        </row>
        <row r="1218">
          <cell r="A1218" t="str">
            <v>02317-          </v>
          </cell>
          <cell r="B1218" t="str">
            <v>Motocikli                                                                       </v>
          </cell>
        </row>
        <row r="1219">
          <cell r="A1219" t="str">
            <v>02318-          </v>
          </cell>
          <cell r="B1219" t="str">
            <v>Bicikli                                                                         </v>
          </cell>
        </row>
        <row r="1220">
          <cell r="A1220" t="str">
            <v>02319-          </v>
          </cell>
          <cell r="B1220" t="str">
            <v>Ostala prijevozna sredstva u cestovnom prometu                                  </v>
          </cell>
        </row>
        <row r="1221">
          <cell r="A1221" t="str">
            <v>02321-          </v>
          </cell>
          <cell r="B1221" t="str">
            <v>Lokomotive                                                                      </v>
          </cell>
        </row>
        <row r="1222">
          <cell r="A1222" t="str">
            <v>02322-          </v>
          </cell>
          <cell r="B1222" t="str">
            <v>Vagoni                                                                          </v>
          </cell>
        </row>
        <row r="1223">
          <cell r="A1223" t="str">
            <v>02323-          </v>
          </cell>
          <cell r="B1223" t="str">
            <v>Uspinjače                                                                       </v>
          </cell>
        </row>
        <row r="1224">
          <cell r="A1224" t="str">
            <v>02324-          </v>
          </cell>
          <cell r="B1224" t="str">
            <v>Tramvaji                                                                        </v>
          </cell>
        </row>
        <row r="1225">
          <cell r="A1225" t="str">
            <v>02329-          </v>
          </cell>
          <cell r="B1225" t="str">
            <v>Ostala prijevozna sredstva u željezničkom prometu i slično                      </v>
          </cell>
        </row>
        <row r="1226">
          <cell r="A1226" t="str">
            <v>02331-          </v>
          </cell>
          <cell r="B1226" t="str">
            <v>Plovila                                                                         </v>
          </cell>
        </row>
        <row r="1227">
          <cell r="A1227" t="str">
            <v>02332-          </v>
          </cell>
          <cell r="B1227" t="str">
            <v>Trajekti                                                                        </v>
          </cell>
        </row>
        <row r="1228">
          <cell r="A1228" t="str">
            <v>02339-          </v>
          </cell>
          <cell r="B1228" t="str">
            <v>Ostala prijevozna sredstva u pomorskom i riječnom prometu                       </v>
          </cell>
        </row>
        <row r="1229">
          <cell r="A1229" t="str">
            <v>02341-          </v>
          </cell>
          <cell r="B1229" t="str">
            <v>Helikopteri                                                                     </v>
          </cell>
        </row>
        <row r="1230">
          <cell r="A1230" t="str">
            <v>02342-          </v>
          </cell>
          <cell r="B1230" t="str">
            <v>Zrakoplovi                                                                      </v>
          </cell>
        </row>
        <row r="1231">
          <cell r="A1231" t="str">
            <v>02349-          </v>
          </cell>
          <cell r="B1231" t="str">
            <v>Ostala prijevozna sredstva u zračnom prometu                                    </v>
          </cell>
        </row>
        <row r="1232">
          <cell r="A1232" t="str">
            <v>02411-          </v>
          </cell>
          <cell r="B1232" t="str">
            <v>Knjige u knjižnicama                                                            </v>
          </cell>
        </row>
        <row r="1233">
          <cell r="A1233" t="str">
            <v>02411-0         </v>
          </cell>
          <cell r="B1233" t="str">
            <v>Knjige u knjižnicama-gradske                                                    </v>
          </cell>
        </row>
        <row r="1234">
          <cell r="A1234" t="str">
            <v>02421-          </v>
          </cell>
          <cell r="B1234" t="str">
            <v>Djela likovnih umjetnika                                                        </v>
          </cell>
        </row>
        <row r="1235">
          <cell r="A1235" t="str">
            <v>02422-          </v>
          </cell>
          <cell r="B1235" t="str">
            <v>Kiparska djela                                                                  </v>
          </cell>
        </row>
        <row r="1236">
          <cell r="A1236" t="str">
            <v>02429-          </v>
          </cell>
          <cell r="B1236" t="str">
            <v>Ostala umjetniča djela                                                          </v>
          </cell>
        </row>
        <row r="1237">
          <cell r="A1237" t="str">
            <v>02431-          </v>
          </cell>
          <cell r="B1237" t="str">
            <v>Muzejski izlošci                                                                </v>
          </cell>
        </row>
        <row r="1238">
          <cell r="A1238" t="str">
            <v>02432-          </v>
          </cell>
          <cell r="B1238" t="str">
            <v>Predmeti prirodnih rijetkosti                                                   </v>
          </cell>
        </row>
        <row r="1239">
          <cell r="A1239" t="str">
            <v>02441-          </v>
          </cell>
          <cell r="B1239" t="str">
            <v>Ostale nespomenute izložbene vrijednosti                                        </v>
          </cell>
        </row>
        <row r="1240">
          <cell r="A1240" t="str">
            <v>02511-          </v>
          </cell>
          <cell r="B1240" t="str">
            <v>Šume                                                                            </v>
          </cell>
        </row>
        <row r="1241">
          <cell r="A1241" t="str">
            <v>02519-          </v>
          </cell>
          <cell r="B1241" t="str">
            <v>Ostali višegodišnji nasadi                                                      </v>
          </cell>
        </row>
        <row r="1242">
          <cell r="A1242" t="str">
            <v>02521-          </v>
          </cell>
          <cell r="B1242" t="str">
            <v>Osnovno stado                                                                   </v>
          </cell>
        </row>
        <row r="1243">
          <cell r="A1243" t="str">
            <v>02611-          </v>
          </cell>
          <cell r="B1243" t="str">
            <v>Ulaganja u istraživanja rudnih bogatstava                                       </v>
          </cell>
        </row>
        <row r="1244">
          <cell r="A1244" t="str">
            <v>02621-          </v>
          </cell>
          <cell r="B1244" t="str">
            <v>Ulaganja u računalne programe                                                   </v>
          </cell>
        </row>
        <row r="1245">
          <cell r="A1245" t="str">
            <v>02631-          </v>
          </cell>
          <cell r="B1245" t="str">
            <v>Filmovi, kazališne i glazbene predstave                                         </v>
          </cell>
        </row>
        <row r="1246">
          <cell r="A1246" t="str">
            <v>02632-          </v>
          </cell>
          <cell r="B1246" t="str">
            <v>Zvučni i tekstualni zapisi                                                      </v>
          </cell>
        </row>
        <row r="1247">
          <cell r="A1247" t="str">
            <v>02633-          </v>
          </cell>
          <cell r="B1247" t="str">
            <v>Radio i TV programi                                                             </v>
          </cell>
        </row>
        <row r="1248">
          <cell r="A1248" t="str">
            <v>02634-          </v>
          </cell>
          <cell r="B1248" t="str">
            <v>Kulturne i sportske priredbe                                                    </v>
          </cell>
        </row>
        <row r="1249">
          <cell r="A1249" t="str">
            <v>02635-          </v>
          </cell>
          <cell r="B1249" t="str">
            <v>Znanstveni radovi i dokumentacija                                               </v>
          </cell>
        </row>
        <row r="1250">
          <cell r="A1250" t="str">
            <v>02639-          </v>
          </cell>
          <cell r="B1250" t="str">
            <v>Ostala umjetnička, literarna i znanstvena djela                                 </v>
          </cell>
        </row>
        <row r="1251">
          <cell r="A1251" t="str">
            <v>02641-          </v>
          </cell>
          <cell r="B1251" t="str">
            <v>Ostala nematerijalna proizvedena imovina                                        </v>
          </cell>
        </row>
        <row r="1252">
          <cell r="A1252" t="str">
            <v>02921-0         </v>
          </cell>
          <cell r="B1252" t="str">
            <v>Ispravak vrijednosti građevinskih objekata-stanovi                              </v>
          </cell>
        </row>
        <row r="1253">
          <cell r="A1253" t="str">
            <v>02921-1         </v>
          </cell>
          <cell r="B1253" t="str">
            <v>Ispravak vrijednosti građevinskih objekata-zgrada stradal.                      </v>
          </cell>
        </row>
        <row r="1254">
          <cell r="A1254" t="str">
            <v>02921-2         </v>
          </cell>
          <cell r="B1254" t="str">
            <v>Ispravak vrijednosti građevinskih objekata-ured.objekti                         </v>
          </cell>
        </row>
        <row r="1255">
          <cell r="A1255" t="str">
            <v>02921-3         </v>
          </cell>
          <cell r="B1255" t="str">
            <v>Ispravak vrijednosti građevinskih objekata-ostalo                               </v>
          </cell>
        </row>
        <row r="1256">
          <cell r="A1256" t="str">
            <v>02921-4         </v>
          </cell>
          <cell r="B1256" t="str">
            <v>Ispravak vrijednosti građevinskih objekata-ostalo/CESTE                         </v>
          </cell>
        </row>
        <row r="1257">
          <cell r="A1257" t="str">
            <v>02921-5         </v>
          </cell>
          <cell r="B1257" t="str">
            <v>Ispravak vrijednosti građevinskih objekata-ost.kap.objekti                      </v>
          </cell>
        </row>
        <row r="1258">
          <cell r="A1258" t="str">
            <v>02921-6         </v>
          </cell>
          <cell r="B1258" t="str">
            <v>Ispravak vrijednosti građevinskih objekata-GROBLJA                              </v>
          </cell>
        </row>
        <row r="1259">
          <cell r="A1259" t="str">
            <v>02922-          </v>
          </cell>
          <cell r="B1259" t="str">
            <v>Ispravak vrijednosti postrojenja i opreme                                       </v>
          </cell>
        </row>
        <row r="1260">
          <cell r="A1260" t="str">
            <v>02922-0         </v>
          </cell>
          <cell r="B1260" t="str">
            <v>Ispravak vrijednosti postrojenja i opreme-kotlovnica                            </v>
          </cell>
        </row>
        <row r="1261">
          <cell r="A1261" t="str">
            <v>02922-1         </v>
          </cell>
          <cell r="B1261" t="str">
            <v>Ispravak vrijednosti postrojenja i opreme                                       </v>
          </cell>
        </row>
        <row r="1262">
          <cell r="A1262" t="str">
            <v>02922-2         </v>
          </cell>
          <cell r="B1262" t="str">
            <v>Ispravak vrijednosti postrojenja i opreme/komp.tv.radio                         </v>
          </cell>
        </row>
        <row r="1263">
          <cell r="A1263" t="str">
            <v>02922-3         </v>
          </cell>
          <cell r="B1263" t="str">
            <v>Ispravak vrijednosti postrojenja i opreme/telefoni                              </v>
          </cell>
        </row>
        <row r="1264">
          <cell r="A1264" t="str">
            <v>02922-4         </v>
          </cell>
          <cell r="B1264" t="str">
            <v>Ispravak vrijednosti postrojenja i opreme/klima,vent.grij                       </v>
          </cell>
        </row>
        <row r="1265">
          <cell r="A1265" t="str">
            <v>02922-5         </v>
          </cell>
          <cell r="B1265" t="str">
            <v>Ispravak vrijednosti postrojenja i opreme/ral.kont.zastav.                      </v>
          </cell>
        </row>
        <row r="1266">
          <cell r="A1266" t="str">
            <v>02923-          </v>
          </cell>
          <cell r="B1266" t="str">
            <v>Ispravak vrijednosti prijevoznih sredstava                                      </v>
          </cell>
        </row>
        <row r="1267">
          <cell r="A1267" t="str">
            <v>02924-          </v>
          </cell>
          <cell r="B1267" t="str">
            <v>Ispravak vrijednosti knjiga, umjetničkih djela i ostalih izložbenih vrijednosti </v>
          </cell>
        </row>
        <row r="1268">
          <cell r="A1268" t="str">
            <v>02925-          </v>
          </cell>
          <cell r="B1268" t="str">
            <v>Ispravak vrijednosti višegodišnjih nasada i osnovnog stada                      </v>
          </cell>
        </row>
        <row r="1269">
          <cell r="A1269" t="str">
            <v>02926-          </v>
          </cell>
          <cell r="B1269" t="str">
            <v>Ispravak vrij.nemat.proizv.imovine                                              </v>
          </cell>
        </row>
        <row r="1270">
          <cell r="A1270" t="str">
            <v>03111-          </v>
          </cell>
          <cell r="B1270" t="str">
            <v>Plemeniti metali                                                                </v>
          </cell>
        </row>
        <row r="1271">
          <cell r="A1271" t="str">
            <v>03112-          </v>
          </cell>
          <cell r="B1271" t="str">
            <v>Drago kamenje                                                                   </v>
          </cell>
        </row>
        <row r="1272">
          <cell r="A1272" t="str">
            <v>03121-          </v>
          </cell>
          <cell r="B1272" t="str">
            <v>Pohranjene knjige                                                               </v>
          </cell>
        </row>
        <row r="1273">
          <cell r="A1273" t="str">
            <v>03122-          </v>
          </cell>
          <cell r="B1273" t="str">
            <v>Pohranjena djela likovnih umjetnika                                             </v>
          </cell>
        </row>
        <row r="1274">
          <cell r="A1274" t="str">
            <v>03123-          </v>
          </cell>
          <cell r="B1274" t="str">
            <v>Pohranjena kiparska djela                                                       </v>
          </cell>
        </row>
        <row r="1275">
          <cell r="A1275" t="str">
            <v>03124-          </v>
          </cell>
          <cell r="B1275" t="str">
            <v>Pohranjeni nakit                                                                </v>
          </cell>
        </row>
        <row r="1276">
          <cell r="A1276" t="str">
            <v>03125-          </v>
          </cell>
          <cell r="B1276" t="str">
            <v>Arhivska građa                                                                  </v>
          </cell>
        </row>
        <row r="1277">
          <cell r="A1277" t="str">
            <v>03129-          </v>
          </cell>
          <cell r="B1277" t="str">
            <v>Ostale pohranjene vrijednosti                                                   </v>
          </cell>
        </row>
        <row r="1278">
          <cell r="A1278" t="str">
            <v>04111-          </v>
          </cell>
          <cell r="B1278" t="str">
            <v>Zalihe sitnog inventara                                                         </v>
          </cell>
        </row>
        <row r="1279">
          <cell r="A1279" t="str">
            <v>04211-          </v>
          </cell>
          <cell r="B1279" t="str">
            <v>Sitni inventar u uporabi-knjižnica                                              </v>
          </cell>
        </row>
        <row r="1280">
          <cell r="A1280" t="str">
            <v>04211-0         </v>
          </cell>
          <cell r="B1280" t="str">
            <v>Sitni inventar u uporabi-redovni                                                </v>
          </cell>
        </row>
        <row r="1281">
          <cell r="A1281" t="str">
            <v>04211-1         </v>
          </cell>
          <cell r="B1281" t="str">
            <v>Sitni inventar u uporabi-posebne prilike                                        </v>
          </cell>
        </row>
        <row r="1282">
          <cell r="A1282" t="str">
            <v>04211-2         </v>
          </cell>
          <cell r="B1282" t="str">
            <v>Sitni inventar u uporabi-ostali-MO                                              </v>
          </cell>
        </row>
        <row r="1283">
          <cell r="A1283" t="str">
            <v>04921-          </v>
          </cell>
          <cell r="B1283" t="str">
            <v>Ispravak vrijednosti sitnog inventara u uporabi                                 </v>
          </cell>
        </row>
        <row r="1284">
          <cell r="A1284" t="str">
            <v>04921-0         </v>
          </cell>
          <cell r="B1284" t="str">
            <v>Ispravak vrijednosti sitnog inventara u uporabi-knjižnica                       </v>
          </cell>
        </row>
        <row r="1285">
          <cell r="A1285" t="str">
            <v>05111-          </v>
          </cell>
          <cell r="B1285" t="str">
            <v>Stambeni objekti u pripremi                                                     </v>
          </cell>
        </row>
        <row r="1286">
          <cell r="A1286" t="str">
            <v>05112-          </v>
          </cell>
          <cell r="B1286" t="str">
            <v>Poslovni objekti u pripremi                                                     </v>
          </cell>
        </row>
        <row r="1287">
          <cell r="A1287" t="str">
            <v>05113-          </v>
          </cell>
          <cell r="B1287" t="str">
            <v>Ceste, zelj.i sl.grad.objekti u pripremi                                        </v>
          </cell>
        </row>
        <row r="1288">
          <cell r="A1288" t="str">
            <v>05119-          </v>
          </cell>
          <cell r="B1288" t="str">
            <v>Ostali građevinski objekti u pripremi                                           </v>
          </cell>
        </row>
        <row r="1289">
          <cell r="A1289" t="str">
            <v>05221-          </v>
          </cell>
          <cell r="B1289" t="str">
            <v>Uredska oprema i namještaj u pripremi                                           </v>
          </cell>
        </row>
        <row r="1290">
          <cell r="A1290" t="str">
            <v>05222-          </v>
          </cell>
          <cell r="B1290" t="str">
            <v>Komunikacijska oprema u pripremi                                                </v>
          </cell>
        </row>
        <row r="1291">
          <cell r="A1291" t="str">
            <v>05223-          </v>
          </cell>
          <cell r="B1291" t="str">
            <v>Oprema za održavanje i zaštitu u pripremi                                       </v>
          </cell>
        </row>
        <row r="1292">
          <cell r="A1292" t="str">
            <v>05224-          </v>
          </cell>
          <cell r="B1292" t="str">
            <v>Medicinska i laboratorijska oprema u pripremi                                   </v>
          </cell>
        </row>
        <row r="1293">
          <cell r="A1293" t="str">
            <v>05225-          </v>
          </cell>
          <cell r="B1293" t="str">
            <v>Instrumenti, uređaji i strojevi u pripremi                                      </v>
          </cell>
        </row>
        <row r="1294">
          <cell r="A1294" t="str">
            <v>05226-          </v>
          </cell>
          <cell r="B1294" t="str">
            <v>Sportska i glazbena oprema u pripremi                                           </v>
          </cell>
        </row>
        <row r="1295">
          <cell r="A1295" t="str">
            <v>05229-          </v>
          </cell>
          <cell r="B1295" t="str">
            <v>Uređaji, strojevi i oprema za ostale namjene u pripremi                         </v>
          </cell>
        </row>
        <row r="1296">
          <cell r="A1296" t="str">
            <v>05331-          </v>
          </cell>
          <cell r="B1296" t="str">
            <v>Prijevozna sredstva u cestovnom prometu u pripremi                              </v>
          </cell>
        </row>
        <row r="1297">
          <cell r="A1297" t="str">
            <v>05332-          </v>
          </cell>
          <cell r="B1297" t="str">
            <v>Prijevozna sredstva u željezničkom prometu u pripremi                           </v>
          </cell>
        </row>
        <row r="1298">
          <cell r="A1298" t="str">
            <v>05333-          </v>
          </cell>
          <cell r="B1298" t="str">
            <v>Prijevozna sredstva u pomorskom i riječnom prometu u pripremi                   </v>
          </cell>
        </row>
        <row r="1299">
          <cell r="A1299" t="str">
            <v>05334-          </v>
          </cell>
          <cell r="B1299" t="str">
            <v>Prijevozna sredstva u zračnom prometu u pripremi                                </v>
          </cell>
        </row>
        <row r="1300">
          <cell r="A1300" t="str">
            <v>05339-          </v>
          </cell>
          <cell r="B1300" t="str">
            <v>Ostala prijevozna sredstva u pripremi                                           </v>
          </cell>
        </row>
        <row r="1301">
          <cell r="A1301" t="str">
            <v>05411-          </v>
          </cell>
          <cell r="B1301" t="str">
            <v>Višegodišnji nasadi u pripremi                                                  </v>
          </cell>
        </row>
        <row r="1302">
          <cell r="A1302" t="str">
            <v>05421-          </v>
          </cell>
          <cell r="B1302" t="str">
            <v>Osnovno stado u pripremi                                                        </v>
          </cell>
        </row>
        <row r="1303">
          <cell r="A1303" t="str">
            <v>05511-          </v>
          </cell>
          <cell r="B1303" t="str">
            <v>Ostala nematerijalna proizvedena imovina u pripremi                             </v>
          </cell>
        </row>
        <row r="1304">
          <cell r="A1304" t="str">
            <v>05611-          </v>
          </cell>
          <cell r="B1304" t="str">
            <v>Ostala nefinancijska imovina u pripremi                                         </v>
          </cell>
        </row>
        <row r="1305">
          <cell r="A1305" t="str">
            <v>06111-          </v>
          </cell>
          <cell r="B1305" t="str">
            <v>Robne zalihe                                                                    </v>
          </cell>
        </row>
        <row r="1306">
          <cell r="A1306" t="str">
            <v>06119-          </v>
          </cell>
          <cell r="B1306" t="str">
            <v>Ostale strateške zalihe                                                         </v>
          </cell>
        </row>
        <row r="1307">
          <cell r="A1307" t="str">
            <v>06121-          </v>
          </cell>
          <cell r="B1307" t="str">
            <v>Zalihe za preraspodjelu drugima                                                 </v>
          </cell>
        </row>
        <row r="1308">
          <cell r="A1308" t="str">
            <v>06131-          </v>
          </cell>
          <cell r="B1308" t="str">
            <v>Uredske zalihe                                                                  </v>
          </cell>
        </row>
        <row r="1309">
          <cell r="A1309" t="str">
            <v>06132-          </v>
          </cell>
          <cell r="B1309" t="str">
            <v>Zalihe goriva                                                                   </v>
          </cell>
        </row>
        <row r="1310">
          <cell r="A1310" t="str">
            <v>06133-          </v>
          </cell>
          <cell r="B1310" t="str">
            <v>Zalihe materijala za proizvodnju                                                </v>
          </cell>
        </row>
        <row r="1311">
          <cell r="A1311" t="str">
            <v>06139-          </v>
          </cell>
          <cell r="B1311" t="str">
            <v>Zalihe ostalih materijala za redovne potrebe                                    </v>
          </cell>
        </row>
        <row r="1312">
          <cell r="A1312" t="str">
            <v>06211-          </v>
          </cell>
          <cell r="B1312" t="str">
            <v>Proizvodnja u tijeku                                                            </v>
          </cell>
        </row>
        <row r="1313">
          <cell r="A1313" t="str">
            <v>06221-          </v>
          </cell>
          <cell r="B1313" t="str">
            <v>Gotovi proizvodi                                                                </v>
          </cell>
        </row>
        <row r="1314">
          <cell r="A1314" t="str">
            <v>06411-          </v>
          </cell>
          <cell r="B1314" t="str">
            <v>Roba za daljnju prodaju                                                         </v>
          </cell>
        </row>
        <row r="1315">
          <cell r="A1315" t="str">
            <v>11121-0         </v>
          </cell>
          <cell r="B1315" t="str">
            <v>Novac na žiro-računu kod tuzemnih poslovnih banaka-ZABA                         </v>
          </cell>
        </row>
        <row r="1316">
          <cell r="A1316" t="str">
            <v>11121-01        </v>
          </cell>
          <cell r="B1316" t="str">
            <v>Novac na žiro-računu kod tuzemnih poslovnih banaka-NOVI                         </v>
          </cell>
        </row>
        <row r="1317">
          <cell r="A1317" t="str">
            <v>11121-02        </v>
          </cell>
          <cell r="B1317" t="str">
            <v>Novac-FRR                                                                       </v>
          </cell>
        </row>
        <row r="1318">
          <cell r="A1318" t="str">
            <v>11121-03        </v>
          </cell>
          <cell r="B1318" t="str">
            <v>Novac-ŽUC                                                                       </v>
          </cell>
        </row>
        <row r="1319">
          <cell r="A1319" t="str">
            <v>11121-04        </v>
          </cell>
          <cell r="B1319" t="str">
            <v>Novac-ŽUPANIJA                                                                  </v>
          </cell>
        </row>
        <row r="1320">
          <cell r="A1320" t="str">
            <v>11121-05        </v>
          </cell>
          <cell r="B1320" t="str">
            <v>Novac-ZELENA LISTA                                                              </v>
          </cell>
        </row>
        <row r="1321">
          <cell r="A1321" t="str">
            <v>11121-06        </v>
          </cell>
          <cell r="B1321" t="str">
            <v>Novac-HEP UGOVOR VOD.KLC-DR                                                     </v>
          </cell>
        </row>
        <row r="1322">
          <cell r="A1322" t="str">
            <v>11121-07        </v>
          </cell>
          <cell r="B1322" t="str">
            <v>Novac na žiro računu-posebne namjene                                            </v>
          </cell>
        </row>
        <row r="1323">
          <cell r="A1323" t="str">
            <v>11121-1         </v>
          </cell>
          <cell r="B1323" t="str">
            <v>Novac-poljoprivredni fond                                                       </v>
          </cell>
        </row>
        <row r="1324">
          <cell r="A1324" t="str">
            <v>11121-10        </v>
          </cell>
          <cell r="B1324" t="str">
            <v>Novac-sredstva rez.za objekte sport.igr.                                        </v>
          </cell>
        </row>
        <row r="1325">
          <cell r="A1325" t="str">
            <v>11121-11        </v>
          </cell>
          <cell r="B1325" t="str">
            <v>Novac-sredstva rez.za objekte kom.inf.                                          </v>
          </cell>
        </row>
        <row r="1326">
          <cell r="A1326" t="str">
            <v>11121-12        </v>
          </cell>
          <cell r="B1326" t="str">
            <v>Novac-sredstva sport                                                            </v>
          </cell>
        </row>
        <row r="1327">
          <cell r="A1327" t="str">
            <v>11121-13        </v>
          </cell>
          <cell r="B1327" t="str">
            <v>Novac-sredstva bir.odbori                                                       </v>
          </cell>
        </row>
        <row r="1328">
          <cell r="A1328" t="str">
            <v>11121-14        </v>
          </cell>
          <cell r="B1328" t="str">
            <v>Novac-sredstva DVD Belavići                                                     </v>
          </cell>
        </row>
        <row r="1329">
          <cell r="A1329" t="str">
            <v>11121-15        </v>
          </cell>
          <cell r="B1329" t="str">
            <v>Novac-sredstva soc.sluč.                                                        </v>
          </cell>
        </row>
        <row r="1330">
          <cell r="A1330" t="str">
            <v>11121-16        </v>
          </cell>
          <cell r="B1330" t="str">
            <v>Novac-sredstva školstvo                                                         </v>
          </cell>
        </row>
        <row r="1331">
          <cell r="A1331" t="str">
            <v>11121-17        </v>
          </cell>
          <cell r="B1331" t="str">
            <v>Novac-sredstva od prodaje stanova-grad                                          </v>
          </cell>
        </row>
        <row r="1332">
          <cell r="A1332" t="str">
            <v>11121-18        </v>
          </cell>
          <cell r="B1332" t="str">
            <v>Novac-sredstva od najma stanova                                                 </v>
          </cell>
        </row>
        <row r="1333">
          <cell r="A1333" t="str">
            <v>11121-19        </v>
          </cell>
          <cell r="B1333" t="str">
            <v>Novac-sredstva za zaštitu okoliša                                               </v>
          </cell>
        </row>
        <row r="1334">
          <cell r="A1334" t="str">
            <v>11121-2         </v>
          </cell>
          <cell r="B1334" t="str">
            <v>Novac-fond GZ                                                                   </v>
          </cell>
        </row>
        <row r="1335">
          <cell r="A1335" t="str">
            <v>11121-20        </v>
          </cell>
          <cell r="B1335" t="str">
            <v>Novac-sredstva MO DMPOLJE                                                       </v>
          </cell>
        </row>
        <row r="1336">
          <cell r="A1336" t="str">
            <v>11121-21        </v>
          </cell>
          <cell r="B1336" t="str">
            <v>Novac-sredstva za izgradnju vodovoda                                            </v>
          </cell>
        </row>
        <row r="1337">
          <cell r="A1337" t="str">
            <v>11121-22        </v>
          </cell>
          <cell r="B1337" t="str">
            <v>Novac-sredstva za kanalizaciju                                                  </v>
          </cell>
        </row>
        <row r="1338">
          <cell r="A1338" t="str">
            <v>11121-23        </v>
          </cell>
          <cell r="B1338" t="str">
            <v>Novac-spomenička renta                                                          </v>
          </cell>
        </row>
        <row r="1339">
          <cell r="A1339" t="str">
            <v>11121-24        </v>
          </cell>
          <cell r="B1339" t="str">
            <v>Novac-spomenička renta po m2                                                    </v>
          </cell>
        </row>
        <row r="1340">
          <cell r="A1340" t="str">
            <v>11121-3         </v>
          </cell>
          <cell r="B1340" t="str">
            <v>Novac-HNS                                                                       </v>
          </cell>
        </row>
        <row r="1341">
          <cell r="A1341" t="str">
            <v>11121-4         </v>
          </cell>
          <cell r="B1341" t="str">
            <v>Novac-sredstva od prodaje stanova                                               </v>
          </cell>
        </row>
        <row r="1342">
          <cell r="A1342" t="str">
            <v>11121-40        </v>
          </cell>
          <cell r="B1342" t="str">
            <v>Novac-sredstva od prodaje stanova-OBVEZNICE                                     </v>
          </cell>
        </row>
        <row r="1343">
          <cell r="A1343" t="str">
            <v>11121-5         </v>
          </cell>
          <cell r="B1343" t="str">
            <v>Novac-sredstva stalne rezerve                                                   </v>
          </cell>
        </row>
        <row r="1344">
          <cell r="A1344" t="str">
            <v>11121-6         </v>
          </cell>
          <cell r="B1344" t="str">
            <v>Novac-sredstva rez.za detaljni plan-ADF                                         </v>
          </cell>
        </row>
        <row r="1345">
          <cell r="A1345" t="str">
            <v>11121-7         </v>
          </cell>
          <cell r="B1345" t="str">
            <v>Novac-sredstva rez.za objekte spom.kulture                                      </v>
          </cell>
        </row>
        <row r="1346">
          <cell r="A1346" t="str">
            <v>11121-8         </v>
          </cell>
          <cell r="B1346" t="str">
            <v>Novac-sredstva rez.za elem.nepogode                                             </v>
          </cell>
        </row>
        <row r="1347">
          <cell r="A1347" t="str">
            <v>11121-9         </v>
          </cell>
          <cell r="B1347" t="str">
            <v>Novac-HSLS                                                                      </v>
          </cell>
        </row>
        <row r="1348">
          <cell r="A1348" t="str">
            <v>11141-          </v>
          </cell>
          <cell r="B1348" t="str">
            <v>Prijelazni žiro račun                                                           </v>
          </cell>
        </row>
        <row r="1349">
          <cell r="A1349" t="str">
            <v>11141-1         </v>
          </cell>
          <cell r="B1349" t="str">
            <v>Prijelazni Žiro-račun-knjižnica                                                 </v>
          </cell>
        </row>
        <row r="1350">
          <cell r="A1350" t="str">
            <v>11219-          </v>
          </cell>
          <cell r="B1350" t="str">
            <v>Izdvojena novčana sredstva za ostale namjene                                    </v>
          </cell>
        </row>
        <row r="1351">
          <cell r="A1351" t="str">
            <v>11311-          </v>
          </cell>
          <cell r="B1351" t="str">
            <v>Kunska blagajna                                                                 </v>
          </cell>
        </row>
        <row r="1352">
          <cell r="A1352" t="str">
            <v>11311-1         </v>
          </cell>
          <cell r="B1352" t="str">
            <v>Blagajna -stanovi                                                               </v>
          </cell>
        </row>
        <row r="1353">
          <cell r="A1353" t="str">
            <v>11312-          </v>
          </cell>
          <cell r="B1353" t="str">
            <v>Blagajna u stranim sredstvima plaćanja                                          </v>
          </cell>
        </row>
        <row r="1354">
          <cell r="A1354" t="str">
            <v>12111-          </v>
          </cell>
          <cell r="B1354" t="str">
            <v>Depoziti u tuzemnim bankama                                                     </v>
          </cell>
        </row>
        <row r="1355">
          <cell r="A1355" t="str">
            <v>12211-          </v>
          </cell>
          <cell r="B1355" t="str">
            <v>Jamčevni polozi                                                                 </v>
          </cell>
        </row>
        <row r="1356">
          <cell r="A1356" t="str">
            <v>12319-          </v>
          </cell>
          <cell r="B1356" t="str">
            <v>Ostala potraživanja od zaposlenih                                               </v>
          </cell>
        </row>
        <row r="1357">
          <cell r="A1357" t="str">
            <v>12911-          </v>
          </cell>
          <cell r="B1357" t="str">
            <v>Potraživanja za naknade koje se refundiraju                                     </v>
          </cell>
        </row>
        <row r="1358">
          <cell r="A1358" t="str">
            <v>12911-0         </v>
          </cell>
          <cell r="B1358" t="str">
            <v>Potraživanja za izbore                                                          </v>
          </cell>
        </row>
        <row r="1359">
          <cell r="A1359" t="str">
            <v>12911-1         </v>
          </cell>
          <cell r="B1359" t="str">
            <v>Potraživanja od HZZO                                                            </v>
          </cell>
        </row>
        <row r="1360">
          <cell r="A1360" t="str">
            <v>12911-2         </v>
          </cell>
          <cell r="B1360" t="str">
            <v>Potraživanja od HZZ                                                             </v>
          </cell>
        </row>
        <row r="1361">
          <cell r="A1361" t="str">
            <v>12912-          </v>
          </cell>
          <cell r="B1361" t="str">
            <v>Potraživanja za predujmove                                                      </v>
          </cell>
        </row>
        <row r="1362">
          <cell r="A1362" t="str">
            <v>12921-          </v>
          </cell>
          <cell r="B1362" t="str">
            <v>Ostala nespomenuta potraživanja                                                 </v>
          </cell>
        </row>
        <row r="1363">
          <cell r="A1363" t="str">
            <v>12921-0         </v>
          </cell>
          <cell r="B1363" t="str">
            <v>Ostala potraživanja-GZ                                                          </v>
          </cell>
        </row>
        <row r="1364">
          <cell r="A1364" t="str">
            <v>12921-1         </v>
          </cell>
          <cell r="B1364" t="str">
            <v>Ostala potraživanja-POLJ.                                                       </v>
          </cell>
        </row>
        <row r="1365">
          <cell r="A1365" t="str">
            <v>13112-          </v>
          </cell>
          <cell r="B1365" t="str">
            <v>Zajmovi drugim razinama vlasti-pozajm.sa stam.sred.                             </v>
          </cell>
        </row>
        <row r="1366">
          <cell r="A1366" t="str">
            <v>13212-          </v>
          </cell>
          <cell r="B1366" t="str">
            <v>Zajmovi nepr.org.građ.i kućan.u tuz.-poljopr.fond                               </v>
          </cell>
        </row>
        <row r="1367">
          <cell r="A1367" t="str">
            <v>13611-          </v>
          </cell>
          <cell r="B1367" t="str">
            <v>Zajmovi tuzem.trg.dr.obrtn.malim i sred.pod.-GZ-NE                              </v>
          </cell>
        </row>
        <row r="1368">
          <cell r="A1368" t="str">
            <v>13631-          </v>
          </cell>
          <cell r="B1368" t="str">
            <v>Zajmovi tuz.trg.društv.izvan jav.sektora-kratkoročni                            </v>
          </cell>
        </row>
        <row r="1369">
          <cell r="A1369" t="str">
            <v>13641-          </v>
          </cell>
          <cell r="B1369" t="str">
            <v>Zajmovi tuzemnim obrtnicima-kratkoročni                                         </v>
          </cell>
        </row>
        <row r="1370">
          <cell r="A1370" t="str">
            <v>14412-          </v>
          </cell>
          <cell r="B1370" t="str">
            <v>Obveznice-tuzemne                                                               </v>
          </cell>
        </row>
        <row r="1371">
          <cell r="A1371" t="str">
            <v>15212-0         </v>
          </cell>
          <cell r="B1371" t="str">
            <v>Dion.i udjeli u glav.trg.društ.u javnom sektoru-plinara                         </v>
          </cell>
        </row>
        <row r="1372">
          <cell r="A1372" t="str">
            <v>15212-1         </v>
          </cell>
          <cell r="B1372" t="str">
            <v>Dion.i udjeli u glav.tuz.trg.društ.-STAMBENO GOSPODARSTVO                       </v>
          </cell>
        </row>
        <row r="1373">
          <cell r="A1373" t="str">
            <v>15212-2         </v>
          </cell>
          <cell r="B1373" t="str">
            <v>Dion.i udjeli u glav.trg.druĐt.u javnom sektoru-KOMUNALNO                       </v>
          </cell>
        </row>
        <row r="1374">
          <cell r="A1374" t="str">
            <v>15212-3         </v>
          </cell>
          <cell r="B1374" t="str">
            <v>Dionice i udjeli u glav.trg.društ.u jav.sekt.-OTPAD                             </v>
          </cell>
        </row>
        <row r="1375">
          <cell r="A1375" t="str">
            <v>15313-          </v>
          </cell>
          <cell r="B1375" t="str">
            <v>Dionice i udjeli u gl.tuz.kred.inst.izvan jav.sekt.-KABA                        </v>
          </cell>
        </row>
        <row r="1376">
          <cell r="A1376" t="str">
            <v>15412-0         </v>
          </cell>
          <cell r="B1376" t="str">
            <v>Dion.i udjeli u glav.tuz.trg.drust.-RADIO MREĐNICA/kic/                         </v>
          </cell>
        </row>
        <row r="1377">
          <cell r="A1377" t="str">
            <v>15412-1         </v>
          </cell>
          <cell r="B1377" t="str">
            <v>Dion.i udjeli u glav.tuz.trg.drust.-A.TOVA STIPANCIC                            </v>
          </cell>
        </row>
        <row r="1378">
          <cell r="A1378" t="str">
            <v>15412-2         </v>
          </cell>
          <cell r="B1378" t="str">
            <v>Dion.i udjeli u glav.tuz.trg.društ.-KBK                                         </v>
          </cell>
        </row>
        <row r="1379">
          <cell r="A1379" t="str">
            <v>15412-3         </v>
          </cell>
          <cell r="B1379" t="str">
            <v>Dion.i udjeli u glav.tuz.trg.dr.izvan jav.sek.-RAZV.AG.KŽ                       </v>
          </cell>
        </row>
        <row r="1380">
          <cell r="A1380" t="str">
            <v>16131-0         </v>
          </cell>
          <cell r="B1380" t="str">
            <v>Potraživanja za poreze na nepokretnu imov.-kuće za odmor                        </v>
          </cell>
        </row>
        <row r="1381">
          <cell r="A1381" t="str">
            <v>16131-1         </v>
          </cell>
          <cell r="B1381" t="str">
            <v>Potraživanja za poreze na nepokretnu imov.-jav.povr.                            </v>
          </cell>
        </row>
        <row r="1382">
          <cell r="A1382" t="str">
            <v>16131-2         </v>
          </cell>
          <cell r="B1382" t="str">
            <v>Potraživanja za poreze na nepokretnu imov.-jav.povr.-SANJA                      </v>
          </cell>
        </row>
        <row r="1383">
          <cell r="A1383" t="str">
            <v>16142-          </v>
          </cell>
          <cell r="B1383" t="str">
            <v>PotraŽivanja za porez na promet-porez na potrošnju                              </v>
          </cell>
        </row>
        <row r="1384">
          <cell r="A1384" t="str">
            <v>16145-          </v>
          </cell>
          <cell r="B1384" t="str">
            <v>Porezi na korištenje dobara ili izvođenje aktivnosti                            </v>
          </cell>
        </row>
        <row r="1385">
          <cell r="A1385" t="str">
            <v>16145-0         </v>
          </cell>
          <cell r="B1385" t="str">
            <v>Potraživanje za por.na kor.dob.ili izv.akt.-tvrtka                              </v>
          </cell>
        </row>
        <row r="1386">
          <cell r="A1386" t="str">
            <v>16145-1         </v>
          </cell>
          <cell r="B1386" t="str">
            <v>Potraživanje za por.na kor.dob.ili izv.akt.-reklam.                             </v>
          </cell>
        </row>
        <row r="1387">
          <cell r="A1387" t="str">
            <v>16411-          </v>
          </cell>
          <cell r="B1387" t="str">
            <v>Potraživanja za kamate na dane zajmove                                          </v>
          </cell>
        </row>
        <row r="1388">
          <cell r="A1388" t="str">
            <v>16411-0         </v>
          </cell>
          <cell r="B1388" t="str">
            <v>Potraživanja za kamate na dane zajmove-POLJ                                     </v>
          </cell>
        </row>
        <row r="1389">
          <cell r="A1389" t="str">
            <v>16414-          </v>
          </cell>
          <cell r="B1389" t="str">
            <v>Potraživanja za zatezne kamate                                                  </v>
          </cell>
        </row>
        <row r="1390">
          <cell r="A1390" t="str">
            <v>16414-0         </v>
          </cell>
          <cell r="B1390" t="str">
            <v>Potraživanja za zatezne kamate-POLJ                                             </v>
          </cell>
        </row>
        <row r="1391">
          <cell r="A1391" t="str">
            <v>16421-          </v>
          </cell>
          <cell r="B1391" t="str">
            <v>Potraživanja za dane koncesije                                                  </v>
          </cell>
        </row>
        <row r="1392">
          <cell r="A1392" t="str">
            <v>16422-          </v>
          </cell>
          <cell r="B1392" t="str">
            <v>Potraživanja od zakupa i iznajmljivanja imovine                                 </v>
          </cell>
        </row>
        <row r="1393">
          <cell r="A1393" t="str">
            <v>16422-1         </v>
          </cell>
          <cell r="B1393" t="str">
            <v>Potraživanja od zakupa i iznajmljivanja imovine-STANOVI                         </v>
          </cell>
        </row>
        <row r="1394">
          <cell r="A1394" t="str">
            <v>16423-          </v>
          </cell>
          <cell r="B1394" t="str">
            <v>Potraživanja za nakn.za kor.nefin.imovine-eksp.min.sir.                         </v>
          </cell>
        </row>
        <row r="1395">
          <cell r="A1395" t="str">
            <v>16423-0         </v>
          </cell>
          <cell r="B1395" t="str">
            <v>Potraž.za nakn.za kor.nefin.im.-otkop.kol.neenerg.min.s                         </v>
          </cell>
        </row>
        <row r="1396">
          <cell r="A1396" t="str">
            <v>16423-1         </v>
          </cell>
          <cell r="B1396" t="str">
            <v>Potraživanja za nakn.za kor.nefin.imovine-spom.renta                            </v>
          </cell>
        </row>
        <row r="1397">
          <cell r="A1397" t="str">
            <v>16423-2         </v>
          </cell>
          <cell r="B1397" t="str">
            <v>Potraž.za nakn.za kor.nefin.im.-elektrane-MATAKOVIĆI                            </v>
          </cell>
        </row>
        <row r="1398">
          <cell r="A1398" t="str">
            <v>16423-3         </v>
          </cell>
          <cell r="B1398" t="str">
            <v>Potraž.za nakn.za kor.nefin.im.-elektrane-VIS                                   </v>
          </cell>
        </row>
        <row r="1399">
          <cell r="A1399" t="str">
            <v>16512-          </v>
          </cell>
          <cell r="B1399" t="str">
            <v>Potraživanja za grad.pristojbe i naknade                                        </v>
          </cell>
        </row>
        <row r="1400">
          <cell r="A1400" t="str">
            <v>16512-0         </v>
          </cell>
          <cell r="B1400" t="str">
            <v>Potraživanja za grad.pristojbe i naknade-Željka                                 </v>
          </cell>
        </row>
        <row r="1401">
          <cell r="A1401" t="str">
            <v>16512-1         </v>
          </cell>
          <cell r="B1401" t="str">
            <v>Potraživanja za gradske pristojbe i naknade-prik.na kom.in                      </v>
          </cell>
        </row>
        <row r="1402">
          <cell r="A1402" t="str">
            <v>16512-2         </v>
          </cell>
          <cell r="B1402" t="str">
            <v>Potraživanja za gradske pristojbe i naknade-vodovod                             </v>
          </cell>
        </row>
        <row r="1403">
          <cell r="A1403" t="str">
            <v>16512-3         </v>
          </cell>
          <cell r="B1403" t="str">
            <v>Potraživanja za gradske pristojbe i naknade-kanalizac.                          </v>
          </cell>
        </row>
        <row r="1404">
          <cell r="A1404" t="str">
            <v>16522-          </v>
          </cell>
          <cell r="B1404" t="str">
            <v>Prihodi vodnog gospodarstva                                                     </v>
          </cell>
        </row>
        <row r="1405">
          <cell r="A1405" t="str">
            <v>16523-          </v>
          </cell>
          <cell r="B1405" t="str">
            <v>Potraživanja za kom.dop.i druge naknade utvr.-NE                                </v>
          </cell>
        </row>
        <row r="1406">
          <cell r="A1406" t="str">
            <v>16523-0         </v>
          </cell>
          <cell r="B1406" t="str">
            <v>Potraživanja za kom.dop.i druge naknade utvr.pos.-NE                            </v>
          </cell>
        </row>
        <row r="1407">
          <cell r="A1407" t="str">
            <v>16524-          </v>
          </cell>
          <cell r="B1407" t="str">
            <v>Doprinosi za šume                                                               </v>
          </cell>
        </row>
        <row r="1408">
          <cell r="A1408" t="str">
            <v>16524-0         </v>
          </cell>
          <cell r="B1408" t="str">
            <v>Naknada za obnovu šumskih cesta-privatne šume                                   </v>
          </cell>
        </row>
        <row r="1409">
          <cell r="A1409" t="str">
            <v>16525-          </v>
          </cell>
          <cell r="B1409" t="str">
            <v>Potraživanja za mj.samodoprinos                                                 </v>
          </cell>
        </row>
        <row r="1410">
          <cell r="A1410" t="str">
            <v>16526-          </v>
          </cell>
          <cell r="B1410" t="str">
            <v>Potraživanja za ostale nespomenute prihode                                      </v>
          </cell>
        </row>
        <row r="1411">
          <cell r="A1411" t="str">
            <v>16531-          </v>
          </cell>
          <cell r="B1411" t="str">
            <v>Komunalni doprinosi                                                             </v>
          </cell>
        </row>
        <row r="1412">
          <cell r="A1412" t="str">
            <v>16532-          </v>
          </cell>
          <cell r="B1412" t="str">
            <v>Komunalne naknade                                                               </v>
          </cell>
        </row>
        <row r="1413">
          <cell r="A1413" t="str">
            <v>16533-          </v>
          </cell>
          <cell r="B1413" t="str">
            <v>Naknade za priključak                                                           </v>
          </cell>
        </row>
        <row r="1414">
          <cell r="A1414" t="str">
            <v>16612-          </v>
          </cell>
          <cell r="B1414" t="str">
            <v>Potraživanja za prih.od obavlj.ostalih posl.vlast.dj.-NE                        </v>
          </cell>
        </row>
        <row r="1415">
          <cell r="A1415" t="str">
            <v>16614-          </v>
          </cell>
          <cell r="B1415" t="str">
            <v>Potraživanja za prih.od prodaje proizv.i robe                                   </v>
          </cell>
        </row>
        <row r="1416">
          <cell r="A1416" t="str">
            <v>16641-          </v>
          </cell>
          <cell r="B1416" t="str">
            <v>Potrazivanja za prihode za financ.rashoda poslovanja                            </v>
          </cell>
        </row>
        <row r="1417">
          <cell r="A1417" t="str">
            <v>16642-          </v>
          </cell>
          <cell r="B1417" t="str">
            <v>Potrazivanja za prihode za financ.rash.za nabavu nef.imov.                      </v>
          </cell>
        </row>
        <row r="1418">
          <cell r="A1418" t="str">
            <v>17111-          </v>
          </cell>
          <cell r="B1418" t="str">
            <v>Zemljište                                                                       </v>
          </cell>
        </row>
        <row r="1419">
          <cell r="A1419" t="str">
            <v>17211-0         </v>
          </cell>
          <cell r="B1419" t="str">
            <v>Potraživanja za prod.stanove                                                    </v>
          </cell>
        </row>
        <row r="1420">
          <cell r="A1420" t="str">
            <v>17211-1         </v>
          </cell>
          <cell r="B1420" t="str">
            <v>Potraživanja za prod.stanove-gradske                                            </v>
          </cell>
        </row>
        <row r="1421">
          <cell r="A1421" t="str">
            <v>17214-          </v>
          </cell>
          <cell r="B1421" t="str">
            <v>Potraživanja ostali građevinski objekti                                         </v>
          </cell>
        </row>
        <row r="1422">
          <cell r="A1422" t="str">
            <v>19111-          </v>
          </cell>
          <cell r="B1422" t="str">
            <v>Rashodi budućeg razdoblja                                                       </v>
          </cell>
        </row>
        <row r="1423">
          <cell r="A1423" t="str">
            <v>23111-0         </v>
          </cell>
          <cell r="B1423" t="str">
            <v>Obveze za plaće-neto                                                            </v>
          </cell>
        </row>
        <row r="1424">
          <cell r="A1424" t="str">
            <v>23111-1         </v>
          </cell>
          <cell r="B1424" t="str">
            <v>Obveze za plaće-neto/kredit                                                     </v>
          </cell>
        </row>
        <row r="1425">
          <cell r="A1425" t="str">
            <v>23111-2         </v>
          </cell>
          <cell r="B1425" t="str">
            <v>Obveze za plaće-neto/članarina sindikatu                                        </v>
          </cell>
        </row>
        <row r="1426">
          <cell r="A1426" t="str">
            <v>23111-3         </v>
          </cell>
          <cell r="B1426" t="str">
            <v>Obveze za plaće-neto/alimentacija                                               </v>
          </cell>
        </row>
        <row r="1427">
          <cell r="A1427" t="str">
            <v>23111-4         </v>
          </cell>
          <cell r="B1427" t="str">
            <v>Obveze za plaće-neto obustave                                                   </v>
          </cell>
        </row>
        <row r="1428">
          <cell r="A1428" t="str">
            <v>23122-          </v>
          </cell>
          <cell r="B1428" t="str">
            <v>Obveze za bolovanje na teret zdravstvenih zavoda                                </v>
          </cell>
        </row>
        <row r="1429">
          <cell r="A1429" t="str">
            <v>23129-          </v>
          </cell>
          <cell r="B1429" t="str">
            <v>Obveze za ostale naknade plaća                                                  </v>
          </cell>
        </row>
        <row r="1430">
          <cell r="A1430" t="str">
            <v>23141-0         </v>
          </cell>
          <cell r="B1430" t="str">
            <v>Porez na dohodak iz plaća                                                       </v>
          </cell>
        </row>
        <row r="1431">
          <cell r="A1431" t="str">
            <v>23141-1         </v>
          </cell>
          <cell r="B1431" t="str">
            <v>Porez na dohodak po ugovorima/povr.posao/honor.                                 </v>
          </cell>
        </row>
        <row r="1432">
          <cell r="A1432" t="str">
            <v>23142-0         </v>
          </cell>
          <cell r="B1432" t="str">
            <v>Prirez porezu na dohodak iz plaća                                               </v>
          </cell>
        </row>
        <row r="1433">
          <cell r="A1433" t="str">
            <v>23142-1         </v>
          </cell>
          <cell r="B1433" t="str">
            <v>Prirez porezu na dohodak po ugov./povr.posl./hon.                               </v>
          </cell>
        </row>
        <row r="1434">
          <cell r="A1434" t="str">
            <v>23151-0         </v>
          </cell>
          <cell r="B1434" t="str">
            <v>Obveze za doprinose iz plaća-mio                                                </v>
          </cell>
        </row>
        <row r="1435">
          <cell r="A1435" t="str">
            <v>23151-1         </v>
          </cell>
          <cell r="B1435" t="str">
            <v>Obveze za doprinose iz plaća-mio/II STUP                                        </v>
          </cell>
        </row>
        <row r="1436">
          <cell r="A1436" t="str">
            <v>23152-          </v>
          </cell>
          <cell r="B1436" t="str">
            <v>Obveze za doprinose iz plaća -zdravstveno-NE                                    </v>
          </cell>
        </row>
        <row r="1437">
          <cell r="A1437" t="str">
            <v>23153-          </v>
          </cell>
          <cell r="B1437" t="str">
            <v>Obveze za doprinose iz plaća -zapošljavanje-NE                                  </v>
          </cell>
        </row>
        <row r="1438">
          <cell r="A1438" t="str">
            <v>23161-          </v>
          </cell>
          <cell r="B1438" t="str">
            <v>Obveze za doprinose na plaće-mio                                                </v>
          </cell>
        </row>
        <row r="1439">
          <cell r="A1439" t="str">
            <v>23162-          </v>
          </cell>
          <cell r="B1439" t="str">
            <v>Obveze za doprinose na plaće-zdravstveno                                        </v>
          </cell>
        </row>
        <row r="1440">
          <cell r="A1440" t="str">
            <v>23162-0         </v>
          </cell>
          <cell r="B1440" t="str">
            <v>Obveze za doprinose na plaće-zdravstveno-ozljede na radu                        </v>
          </cell>
        </row>
        <row r="1441">
          <cell r="A1441" t="str">
            <v>23163-          </v>
          </cell>
          <cell r="B1441" t="str">
            <v>Obveze za doprinose na plaće-zapošljavanje                                      </v>
          </cell>
        </row>
        <row r="1442">
          <cell r="A1442" t="str">
            <v>23171-          </v>
          </cell>
          <cell r="B1442" t="str">
            <v>Ostale obveze za zaposlene(nagrade,darovi,otpremnine,naknade                    </v>
          </cell>
        </row>
        <row r="1443">
          <cell r="A1443" t="str">
            <v>23211-          </v>
          </cell>
          <cell r="B1443" t="str">
            <v>Službena putovanja                                                              </v>
          </cell>
        </row>
        <row r="1444">
          <cell r="A1444" t="str">
            <v>23212-          </v>
          </cell>
          <cell r="B1444" t="str">
            <v>Nknade za prijevoz,za rad na terenu i odvojeni život                            </v>
          </cell>
        </row>
        <row r="1445">
          <cell r="A1445" t="str">
            <v>23213-          </v>
          </cell>
          <cell r="B1445" t="str">
            <v>Obveze za stručno usavršavanje zaposlenika                                      </v>
          </cell>
        </row>
        <row r="1446">
          <cell r="A1446" t="str">
            <v>23214-          </v>
          </cell>
          <cell r="B1446" t="str">
            <v>Ostale naknade troškova zaposlenima                                             </v>
          </cell>
        </row>
        <row r="1447">
          <cell r="A1447" t="str">
            <v>23221-          </v>
          </cell>
          <cell r="B1447" t="str">
            <v>Obveze za uredski materijal i ostali materijalni rashodi                        </v>
          </cell>
        </row>
        <row r="1448">
          <cell r="A1448" t="str">
            <v>23223-          </v>
          </cell>
          <cell r="B1448" t="str">
            <v>Obveze za energiju                                                              </v>
          </cell>
        </row>
        <row r="1449">
          <cell r="A1449" t="str">
            <v>23224-          </v>
          </cell>
          <cell r="B1449" t="str">
            <v>Materijal i dijelovi za tekuće i investicijsko održavanje                       </v>
          </cell>
        </row>
        <row r="1450">
          <cell r="A1450" t="str">
            <v>23225-          </v>
          </cell>
          <cell r="B1450" t="str">
            <v>Obveze za sitan inventar i auto gume                                            </v>
          </cell>
        </row>
        <row r="1451">
          <cell r="A1451" t="str">
            <v>23227-          </v>
          </cell>
          <cell r="B1451" t="str">
            <v>Službena, radna i zaštitna odjeća i obuća                                       </v>
          </cell>
        </row>
        <row r="1452">
          <cell r="A1452" t="str">
            <v>23231-          </v>
          </cell>
          <cell r="B1452" t="str">
            <v>Obveze za usluge telefona,pošte i prijevoza                                     </v>
          </cell>
        </row>
        <row r="1453">
          <cell r="A1453" t="str">
            <v>23232-          </v>
          </cell>
          <cell r="B1453" t="str">
            <v>Obveze za usluge tekućeg i investicijskog održavanja                            </v>
          </cell>
        </row>
        <row r="1454">
          <cell r="A1454" t="str">
            <v>23233-          </v>
          </cell>
          <cell r="B1454" t="str">
            <v>Obveze za usluge promidžbe i informiranja                                       </v>
          </cell>
        </row>
        <row r="1455">
          <cell r="A1455" t="str">
            <v>23234-          </v>
          </cell>
          <cell r="B1455" t="str">
            <v>Obveze za komunalne usluge                                                      </v>
          </cell>
        </row>
        <row r="1456">
          <cell r="A1456" t="str">
            <v>23235-          </v>
          </cell>
          <cell r="B1456" t="str">
            <v>Zakupnine - najamnine                                                           </v>
          </cell>
        </row>
        <row r="1457">
          <cell r="A1457" t="str">
            <v>23236-          </v>
          </cell>
          <cell r="B1457" t="str">
            <v>Zdravstvene i veterinarske usluge                                               </v>
          </cell>
        </row>
        <row r="1458">
          <cell r="A1458" t="str">
            <v>23237-          </v>
          </cell>
          <cell r="B1458" t="str">
            <v>Obveze za intelektualne i osobne usluge                                         </v>
          </cell>
        </row>
        <row r="1459">
          <cell r="A1459" t="str">
            <v>23238-          </v>
          </cell>
          <cell r="B1459" t="str">
            <v>Obveze za računalne usluge                                                      </v>
          </cell>
        </row>
        <row r="1460">
          <cell r="A1460" t="str">
            <v>23239-          </v>
          </cell>
          <cell r="B1460" t="str">
            <v>Obveze za ostale usluge                                                         </v>
          </cell>
        </row>
        <row r="1461">
          <cell r="A1461" t="str">
            <v>23241-          </v>
          </cell>
          <cell r="B1461" t="str">
            <v>Obveze za naknade troškova osobama izvan rad.odn.                               </v>
          </cell>
        </row>
        <row r="1462">
          <cell r="A1462" t="str">
            <v>23291-          </v>
          </cell>
          <cell r="B1462" t="str">
            <v>Naknade za rad predstavničkih i izvršnih tijela,povjrenstava                    </v>
          </cell>
        </row>
        <row r="1463">
          <cell r="A1463" t="str">
            <v>23292-          </v>
          </cell>
          <cell r="B1463" t="str">
            <v>Obveze za premije osiguranja                                                    </v>
          </cell>
        </row>
        <row r="1464">
          <cell r="A1464" t="str">
            <v>23293-          </v>
          </cell>
          <cell r="B1464" t="str">
            <v>Obveze za reprezentaciju                                                        </v>
          </cell>
        </row>
        <row r="1465">
          <cell r="A1465" t="str">
            <v>23294-          </v>
          </cell>
          <cell r="B1465" t="str">
            <v>Obveze za članarine                                                             </v>
          </cell>
        </row>
        <row r="1466">
          <cell r="A1466" t="str">
            <v>23295-          </v>
          </cell>
          <cell r="B1466" t="str">
            <v>Pristojbe i naknade                                                             </v>
          </cell>
        </row>
        <row r="1467">
          <cell r="A1467" t="str">
            <v>23299-          </v>
          </cell>
          <cell r="B1467" t="str">
            <v>Obveze za ostale nespomenute rashode poslovanja                                 </v>
          </cell>
        </row>
        <row r="1468">
          <cell r="A1468" t="str">
            <v>23431-          </v>
          </cell>
          <cell r="B1468" t="str">
            <v>Obveze za bankarske usluge i usluge platnog prometa                             </v>
          </cell>
        </row>
        <row r="1469">
          <cell r="A1469" t="str">
            <v>23433-          </v>
          </cell>
          <cell r="B1469" t="str">
            <v>Obveze za zatezne kamate/NOVI                                                   </v>
          </cell>
        </row>
        <row r="1470">
          <cell r="A1470" t="str">
            <v>23434-          </v>
          </cell>
          <cell r="B1470" t="str">
            <v>Obveze za ostale nespomenute financijske rashode(NE)                            </v>
          </cell>
        </row>
        <row r="1471">
          <cell r="A1471" t="str">
            <v>23439-          </v>
          </cell>
          <cell r="B1471" t="str">
            <v>Obveze za ostale nespomenute financijske rashode                                </v>
          </cell>
        </row>
        <row r="1472">
          <cell r="A1472" t="str">
            <v>23522-          </v>
          </cell>
          <cell r="B1472" t="str">
            <v>Obveze za subv.trgov.društ.izvan javnog sektora                                 </v>
          </cell>
        </row>
        <row r="1473">
          <cell r="A1473" t="str">
            <v>23523-          </v>
          </cell>
          <cell r="B1473" t="str">
            <v>Obveze za subvencije poljoprivrednicima i obrtnicima                            </v>
          </cell>
        </row>
        <row r="1474">
          <cell r="A1474" t="str">
            <v>23721-          </v>
          </cell>
          <cell r="B1474" t="str">
            <v>Obveze za ostale naknade građanima i kućanstvima u novcu                        </v>
          </cell>
        </row>
        <row r="1475">
          <cell r="A1475" t="str">
            <v>23722-          </v>
          </cell>
          <cell r="B1475" t="str">
            <v>Obveze za ostale naknade građanima i kućanstvima                                </v>
          </cell>
        </row>
        <row r="1476">
          <cell r="A1476" t="str">
            <v>23822-          </v>
          </cell>
          <cell r="B1476" t="str">
            <v>23822-                                                                          </v>
          </cell>
        </row>
        <row r="1477">
          <cell r="A1477" t="str">
            <v>23831-          </v>
          </cell>
          <cell r="B1477" t="str">
            <v>Obveze za naknade steta pravnim i fizickim osobama                              </v>
          </cell>
        </row>
        <row r="1478">
          <cell r="A1478" t="str">
            <v>23834-          </v>
          </cell>
          <cell r="B1478" t="str">
            <v>Obveze za ugovorene kazne i ostale naknade šteta                                </v>
          </cell>
        </row>
        <row r="1479">
          <cell r="A1479" t="str">
            <v>23861-          </v>
          </cell>
          <cell r="B1479" t="str">
            <v>Obveze za kap.pomoći trg.društ.u javnom sektoru                                 </v>
          </cell>
        </row>
        <row r="1480">
          <cell r="A1480" t="str">
            <v>23862-          </v>
          </cell>
          <cell r="B1480" t="str">
            <v>Obveze za kap.pom.bankama i trg.drustvima                                       </v>
          </cell>
        </row>
        <row r="1481">
          <cell r="A1481" t="str">
            <v>23942-          </v>
          </cell>
          <cell r="B1481" t="str">
            <v>Obveze za više uplaćene doprinose za zdravstveno osigur.                        </v>
          </cell>
        </row>
        <row r="1482">
          <cell r="A1482" t="str">
            <v>23951-          </v>
          </cell>
          <cell r="B1482" t="str">
            <v>Obveze za predujmove                                                            </v>
          </cell>
        </row>
        <row r="1483">
          <cell r="A1483" t="str">
            <v>23954-          </v>
          </cell>
          <cell r="B1483" t="str">
            <v>Ostale nespomenute obveze                                                       </v>
          </cell>
        </row>
        <row r="1484">
          <cell r="A1484" t="str">
            <v>24111-          </v>
          </cell>
          <cell r="B1484" t="str">
            <v>Zemljište                                                                       </v>
          </cell>
        </row>
        <row r="1485">
          <cell r="A1485" t="str">
            <v>24123-          </v>
          </cell>
          <cell r="B1485" t="str">
            <v>Licence                                                                         </v>
          </cell>
        </row>
        <row r="1486">
          <cell r="A1486" t="str">
            <v>24124-          </v>
          </cell>
          <cell r="B1486" t="str">
            <v>Ostala prava                                                                    </v>
          </cell>
        </row>
        <row r="1487">
          <cell r="A1487" t="str">
            <v>24126-          </v>
          </cell>
          <cell r="B1487" t="str">
            <v>Ostala nematerijalna imovina                                                    </v>
          </cell>
        </row>
        <row r="1488">
          <cell r="A1488" t="str">
            <v>24212-          </v>
          </cell>
          <cell r="B1488" t="str">
            <v>Poslovni objekti                                                                </v>
          </cell>
        </row>
        <row r="1489">
          <cell r="A1489" t="str">
            <v>24213-          </v>
          </cell>
          <cell r="B1489" t="str">
            <v>Ceste,željeznice i slični građevinski objekti                                   </v>
          </cell>
        </row>
        <row r="1490">
          <cell r="A1490" t="str">
            <v>24214-          </v>
          </cell>
          <cell r="B1490" t="str">
            <v>Ostali građevinski objekti                                                      </v>
          </cell>
        </row>
        <row r="1491">
          <cell r="A1491" t="str">
            <v>24221-          </v>
          </cell>
          <cell r="B1491" t="str">
            <v>Obveze za uredsku opremu i namjeĐtaj                                            </v>
          </cell>
        </row>
        <row r="1492">
          <cell r="A1492" t="str">
            <v>24222-          </v>
          </cell>
          <cell r="B1492" t="str">
            <v>Komunikacijska oprema                                                           </v>
          </cell>
        </row>
        <row r="1493">
          <cell r="A1493" t="str">
            <v>24223-          </v>
          </cell>
          <cell r="B1493" t="str">
            <v>Oprema za odrzavanje i zastitu                                                  </v>
          </cell>
        </row>
        <row r="1494">
          <cell r="A1494" t="str">
            <v>24225-          </v>
          </cell>
          <cell r="B1494" t="str">
            <v>Instrumenti,uređaji i strojevi                                                  </v>
          </cell>
        </row>
        <row r="1495">
          <cell r="A1495" t="str">
            <v>24227-          </v>
          </cell>
          <cell r="B1495" t="str">
            <v>Uređaji,strojevi i oprema za ostale namjene                                     </v>
          </cell>
        </row>
        <row r="1496">
          <cell r="A1496" t="str">
            <v>24231-          </v>
          </cell>
          <cell r="B1496" t="str">
            <v>Prijevozna sredstva u cestovnom prometu                                         </v>
          </cell>
        </row>
        <row r="1497">
          <cell r="A1497" t="str">
            <v>24241-          </v>
          </cell>
          <cell r="B1497" t="str">
            <v>Knjige u knjižnicama                                                            </v>
          </cell>
        </row>
        <row r="1498">
          <cell r="A1498" t="str">
            <v>24262-          </v>
          </cell>
          <cell r="B1498" t="str">
            <v>Ulaganja u računalne programe                                                   </v>
          </cell>
        </row>
        <row r="1499">
          <cell r="A1499" t="str">
            <v>24312-          </v>
          </cell>
          <cell r="B1499" t="str">
            <v>Pohranjene knjige,umjetnčka djela i sl.vrijednosti                              </v>
          </cell>
        </row>
        <row r="1500">
          <cell r="A1500" t="str">
            <v>24511-          </v>
          </cell>
          <cell r="B1500" t="str">
            <v>Dodatna ulaganja na graĐevinskim objektima                                      </v>
          </cell>
        </row>
        <row r="1501">
          <cell r="A1501" t="str">
            <v>29111-          </v>
          </cell>
          <cell r="B1501" t="str">
            <v>Obračunati rashodi koji nisu fakturirani,a terete tekuće raz                    </v>
          </cell>
        </row>
        <row r="1502">
          <cell r="A1502" t="str">
            <v>29211-          </v>
          </cell>
          <cell r="B1502" t="str">
            <v>Unaprijed plaćeni prihodi                                                       </v>
          </cell>
        </row>
        <row r="1503">
          <cell r="A1503" t="str">
            <v>31111-          </v>
          </cell>
          <cell r="B1503" t="str">
            <v>Plaće za zaposlene                                                              </v>
          </cell>
        </row>
        <row r="1504">
          <cell r="A1504" t="str">
            <v>31210-          </v>
          </cell>
          <cell r="B1504" t="str">
            <v>Ostali rashodi za zaposlene                                                     </v>
          </cell>
        </row>
        <row r="1505">
          <cell r="A1505" t="str">
            <v>31212-          </v>
          </cell>
          <cell r="B1505" t="str">
            <v>Nagrade                                                                         </v>
          </cell>
        </row>
        <row r="1506">
          <cell r="A1506" t="str">
            <v>31212-0         </v>
          </cell>
          <cell r="B1506" t="str">
            <v>Stručna praksa                                                                  </v>
          </cell>
        </row>
        <row r="1507">
          <cell r="A1507" t="str">
            <v>31213-          </v>
          </cell>
          <cell r="B1507" t="str">
            <v>Darovi                                                                          </v>
          </cell>
        </row>
        <row r="1508">
          <cell r="A1508" t="str">
            <v>31214-          </v>
          </cell>
          <cell r="B1508" t="str">
            <v>Otpremnine                                                                      </v>
          </cell>
        </row>
        <row r="1509">
          <cell r="A1509" t="str">
            <v>31215-          </v>
          </cell>
          <cell r="B1509" t="str">
            <v>Naknade za bolest,invalidnost i smrtni slučaj                                   </v>
          </cell>
        </row>
        <row r="1510">
          <cell r="A1510" t="str">
            <v>31219-          </v>
          </cell>
          <cell r="B1510" t="str">
            <v>Ostali nenavedeni rashodi za zaposlene                                          </v>
          </cell>
        </row>
        <row r="1511">
          <cell r="A1511" t="str">
            <v>31311-          </v>
          </cell>
          <cell r="B1511" t="str">
            <v>Doprinosi za mirovinsko osiguranje(I stup)                                      </v>
          </cell>
        </row>
        <row r="1512">
          <cell r="A1512" t="str">
            <v>31312-          </v>
          </cell>
          <cell r="B1512" t="str">
            <v>Doprinosi za mirovinsko osiguranje(II stup)                                     </v>
          </cell>
        </row>
        <row r="1513">
          <cell r="A1513" t="str">
            <v>31321-          </v>
          </cell>
          <cell r="B1513" t="str">
            <v>Doprinosi za obvezno zdravstveno osiguranje                                     </v>
          </cell>
        </row>
        <row r="1514">
          <cell r="A1514" t="str">
            <v>31321-0         </v>
          </cell>
          <cell r="B1514" t="str">
            <v>Doprinosi za obv.zdr.osig.-ozljede na poslu                                     </v>
          </cell>
        </row>
        <row r="1515">
          <cell r="A1515" t="str">
            <v>31322-          </v>
          </cell>
          <cell r="B1515" t="str">
            <v>Dop.za obv.zdrav.osig.zašt.zdrav.na radu                                        </v>
          </cell>
        </row>
        <row r="1516">
          <cell r="A1516" t="str">
            <v>31331-          </v>
          </cell>
          <cell r="B1516" t="str">
            <v>Doprinosi za zapošljavanje                                                      </v>
          </cell>
        </row>
        <row r="1517">
          <cell r="A1517" t="str">
            <v>32111-          </v>
          </cell>
          <cell r="B1517" t="str">
            <v>Dnevnice za službeni put u zemlji                                               </v>
          </cell>
        </row>
        <row r="1518">
          <cell r="A1518" t="str">
            <v>32112-          </v>
          </cell>
          <cell r="B1518" t="str">
            <v>Dnevnice za službeni put u inozemstvu                                           </v>
          </cell>
        </row>
        <row r="1519">
          <cell r="A1519" t="str">
            <v>32113-          </v>
          </cell>
          <cell r="B1519" t="str">
            <v>Naknada za smještaj na službenom putu u zemlji                                  </v>
          </cell>
        </row>
        <row r="1520">
          <cell r="A1520" t="str">
            <v>32114-          </v>
          </cell>
          <cell r="B1520" t="str">
            <v>Naknade za smještaj na sl.putu u inozemstvu                                     </v>
          </cell>
        </row>
        <row r="1521">
          <cell r="A1521" t="str">
            <v>32115-          </v>
          </cell>
          <cell r="B1521" t="str">
            <v>Upotreba privatnog autom.u sl.svrhe                                             </v>
          </cell>
        </row>
        <row r="1522">
          <cell r="A1522" t="str">
            <v>32115-0         </v>
          </cell>
          <cell r="B1522" t="str">
            <v>Naknada za prijevoz na sl.putu                                                  </v>
          </cell>
        </row>
        <row r="1523">
          <cell r="A1523" t="str">
            <v>32116-          </v>
          </cell>
          <cell r="B1523" t="str">
            <v>Naknade za prijevoz na službenom putu u inozemstvu                              </v>
          </cell>
        </row>
        <row r="1524">
          <cell r="A1524" t="str">
            <v>32119-          </v>
          </cell>
          <cell r="B1524" t="str">
            <v>Ostali rashodi za službena putovanja                                            </v>
          </cell>
        </row>
        <row r="1525">
          <cell r="A1525" t="str">
            <v>32121-          </v>
          </cell>
          <cell r="B1525" t="str">
            <v>Naknade za prijevoz na posao s posla                                            </v>
          </cell>
        </row>
        <row r="1526">
          <cell r="A1526" t="str">
            <v>32131-          </v>
          </cell>
          <cell r="B1526" t="str">
            <v>Seminari,savjetovanja i simpoziji                                               </v>
          </cell>
        </row>
        <row r="1527">
          <cell r="A1527" t="str">
            <v>32132-          </v>
          </cell>
          <cell r="B1527" t="str">
            <v>Tečajevi i stručni ispiti                                                       </v>
          </cell>
        </row>
        <row r="1528">
          <cell r="A1528" t="str">
            <v>32141-          </v>
          </cell>
          <cell r="B1528" t="str">
            <v>Naknada za korištenje priv.autom.u sl.svrhe-loko vož.                           </v>
          </cell>
        </row>
        <row r="1529">
          <cell r="A1529" t="str">
            <v>32149-          </v>
          </cell>
          <cell r="B1529" t="str">
            <v>Ostale naknade troškova zaposlenim                                              </v>
          </cell>
        </row>
        <row r="1530">
          <cell r="A1530" t="str">
            <v>32211-          </v>
          </cell>
          <cell r="B1530" t="str">
            <v>Uredski materijal                                                               </v>
          </cell>
        </row>
        <row r="1531">
          <cell r="A1531" t="str">
            <v>32212-          </v>
          </cell>
          <cell r="B1531" t="str">
            <v>Literatura(publikacije,časopisi,glasila,knjige i ostalo)                        </v>
          </cell>
        </row>
        <row r="1532">
          <cell r="A1532" t="str">
            <v>32213-          </v>
          </cell>
          <cell r="B1532" t="str">
            <v>Arhivski materijal                                                              </v>
          </cell>
        </row>
        <row r="1533">
          <cell r="A1533" t="str">
            <v>32214-          </v>
          </cell>
          <cell r="B1533" t="str">
            <v>Materijal i sredstva za čiĐćenje i održavanje                                   </v>
          </cell>
        </row>
        <row r="1534">
          <cell r="A1534" t="str">
            <v>32215-          </v>
          </cell>
          <cell r="B1534" t="str">
            <v>Službena,radna i zaštitna odjeća i obuća                                        </v>
          </cell>
        </row>
        <row r="1535">
          <cell r="A1535" t="str">
            <v>32216-          </v>
          </cell>
          <cell r="B1535" t="str">
            <v>Materijal za higijenske potrebe i njegu                                         </v>
          </cell>
        </row>
        <row r="1536">
          <cell r="A1536" t="str">
            <v>32219-          </v>
          </cell>
          <cell r="B1536" t="str">
            <v>Ostali materijal                                                                </v>
          </cell>
        </row>
        <row r="1537">
          <cell r="A1537" t="str">
            <v>32222-          </v>
          </cell>
          <cell r="B1537" t="str">
            <v>Pomoćni materijal                                                               </v>
          </cell>
        </row>
        <row r="1538">
          <cell r="A1538" t="str">
            <v>32224-          </v>
          </cell>
          <cell r="B1538" t="str">
            <v>Namirnice                                                                       </v>
          </cell>
        </row>
        <row r="1539">
          <cell r="A1539" t="str">
            <v>32229-          </v>
          </cell>
          <cell r="B1539" t="str">
            <v>Ostali materijal i sirovine                                                     </v>
          </cell>
        </row>
        <row r="1540">
          <cell r="A1540" t="str">
            <v>32231-          </v>
          </cell>
          <cell r="B1540" t="str">
            <v>Električna energija                                                             </v>
          </cell>
        </row>
        <row r="1541">
          <cell r="A1541" t="str">
            <v>32233-          </v>
          </cell>
          <cell r="B1541" t="str">
            <v>Plin                                                                            </v>
          </cell>
        </row>
        <row r="1542">
          <cell r="A1542" t="str">
            <v>32234-          </v>
          </cell>
          <cell r="B1542" t="str">
            <v>Benzin                                                                          </v>
          </cell>
        </row>
        <row r="1543">
          <cell r="A1543" t="str">
            <v>32239-          </v>
          </cell>
          <cell r="B1543" t="str">
            <v>Lož ulje                                                                        </v>
          </cell>
        </row>
        <row r="1544">
          <cell r="A1544" t="str">
            <v>32241-          </v>
          </cell>
          <cell r="B1544" t="str">
            <v>Materijal i dijelovi za tekuće i investicijsko održavanje gr                    </v>
          </cell>
        </row>
        <row r="1545">
          <cell r="A1545" t="str">
            <v>32242-          </v>
          </cell>
          <cell r="B1545" t="str">
            <v>Materijal i dij.za održavanje postrojenja i opreme                              </v>
          </cell>
        </row>
        <row r="1546">
          <cell r="A1546" t="str">
            <v>32243-          </v>
          </cell>
          <cell r="B1546" t="str">
            <v>Materijal i dijelovi za tekuče i inv.održav.trans.sreds.                        </v>
          </cell>
        </row>
        <row r="1547">
          <cell r="A1547" t="str">
            <v>32244-          </v>
          </cell>
          <cell r="B1547" t="str">
            <v>Ostali materijal i dijelovi za tekuće i investicijsko održ                      </v>
          </cell>
        </row>
        <row r="1548">
          <cell r="A1548" t="str">
            <v>32251-          </v>
          </cell>
          <cell r="B1548" t="str">
            <v>Sitni inventar                                                                  </v>
          </cell>
        </row>
        <row r="1549">
          <cell r="A1549" t="str">
            <v>32252-          </v>
          </cell>
          <cell r="B1549" t="str">
            <v>Auto gume                                                                       </v>
          </cell>
        </row>
        <row r="1550">
          <cell r="A1550" t="str">
            <v>32311-          </v>
          </cell>
          <cell r="B1550" t="str">
            <v>Usluge telefona,telefaksa                                                       </v>
          </cell>
        </row>
        <row r="1551">
          <cell r="A1551" t="str">
            <v>32311-0         </v>
          </cell>
          <cell r="B1551" t="str">
            <v>Usluge telefona,telefaksa-mob.                                                  </v>
          </cell>
        </row>
        <row r="1552">
          <cell r="A1552" t="str">
            <v>32312-          </v>
          </cell>
          <cell r="B1552" t="str">
            <v>Usluge interneta                                                                </v>
          </cell>
        </row>
        <row r="1553">
          <cell r="A1553" t="str">
            <v>32313-          </v>
          </cell>
          <cell r="B1553" t="str">
            <v>Poštarina (pisma tiskanice i sl.)                                               </v>
          </cell>
        </row>
        <row r="1554">
          <cell r="A1554" t="str">
            <v>32319-          </v>
          </cell>
          <cell r="B1554" t="str">
            <v>Ostale usluge za komunikaciju i prijevoz                                        </v>
          </cell>
        </row>
        <row r="1555">
          <cell r="A1555" t="str">
            <v>32321-          </v>
          </cell>
          <cell r="B1555" t="str">
            <v>Usluge tekućeg i investicijskog održavanja građ.objek.                          </v>
          </cell>
        </row>
        <row r="1556">
          <cell r="A1556" t="str">
            <v>32321-0         </v>
          </cell>
          <cell r="B1556" t="str">
            <v>Usluge tekućeg i investicijskog održavanja građ.obj.VANJSKI                     </v>
          </cell>
        </row>
        <row r="1557">
          <cell r="A1557" t="str">
            <v>32321-1         </v>
          </cell>
          <cell r="B1557" t="str">
            <v>Usluge tekućeg i investicijskog održavanja građ.ob.JR                           </v>
          </cell>
        </row>
        <row r="1558">
          <cell r="A1558" t="str">
            <v>32321-2         </v>
          </cell>
          <cell r="B1558" t="str">
            <v>Usluge tekućeg i investicijskog održavanja građ.ob.REK.N.CE                     </v>
          </cell>
        </row>
        <row r="1559">
          <cell r="A1559" t="str">
            <v>32321-3         </v>
          </cell>
          <cell r="B1559" t="str">
            <v>Usluge tekućeg i investicijskog održavanja građ.ob.TEK.N.C                      </v>
          </cell>
        </row>
        <row r="1560">
          <cell r="A1560" t="str">
            <v>32321-4         </v>
          </cell>
          <cell r="B1560" t="str">
            <v>Usluge tekućeg i investicijskog održavanja građ.ob.PUTEVI                       </v>
          </cell>
        </row>
        <row r="1561">
          <cell r="A1561" t="str">
            <v>32321-5         </v>
          </cell>
          <cell r="B1561" t="str">
            <v>Usluge tekućeg i investicijskog održ.g.o.Kasar 8                                </v>
          </cell>
        </row>
        <row r="1562">
          <cell r="A1562" t="str">
            <v>32321-6         </v>
          </cell>
          <cell r="B1562" t="str">
            <v>Usluge tekućeg i investicijskog održ.g.o.Kasar 4                                </v>
          </cell>
        </row>
        <row r="1563">
          <cell r="A1563" t="str">
            <v>32322-          </v>
          </cell>
          <cell r="B1563" t="str">
            <v>Usluge tekućeg i investicijskog održ.postroj.i opreme                           </v>
          </cell>
        </row>
        <row r="1564">
          <cell r="A1564" t="str">
            <v>32323-          </v>
          </cell>
          <cell r="B1564" t="str">
            <v>Usluge tekućeg i investicijskog održavanja prij.sredstava                       </v>
          </cell>
        </row>
        <row r="1565">
          <cell r="A1565" t="str">
            <v>32329-          </v>
          </cell>
          <cell r="B1565" t="str">
            <v>Ostale usluge tekućeg i investicijskog održavanja                               </v>
          </cell>
        </row>
        <row r="1566">
          <cell r="A1566" t="str">
            <v>32331-          </v>
          </cell>
          <cell r="B1566" t="str">
            <v>Elektronski mediji                                                              </v>
          </cell>
        </row>
        <row r="1567">
          <cell r="A1567" t="str">
            <v>32332-          </v>
          </cell>
          <cell r="B1567" t="str">
            <v>Tisak                                                                           </v>
          </cell>
        </row>
        <row r="1568">
          <cell r="A1568" t="str">
            <v>32334-          </v>
          </cell>
          <cell r="B1568" t="str">
            <v>Promidžbeni materijali                                                          </v>
          </cell>
        </row>
        <row r="1569">
          <cell r="A1569" t="str">
            <v>32339-          </v>
          </cell>
          <cell r="B1569" t="str">
            <v>Ostale usluge promidžbe i informiranja                                          </v>
          </cell>
        </row>
        <row r="1570">
          <cell r="A1570" t="str">
            <v>32339-1         </v>
          </cell>
          <cell r="B1570" t="str">
            <v>Ost.usluge promidžbe i inform.-web str.                                         </v>
          </cell>
        </row>
        <row r="1571">
          <cell r="A1571" t="str">
            <v>32341-          </v>
          </cell>
          <cell r="B1571" t="str">
            <v>Opskrba vodom                                                                   </v>
          </cell>
        </row>
        <row r="1572">
          <cell r="A1572" t="str">
            <v>32342-          </v>
          </cell>
          <cell r="B1572" t="str">
            <v>Iznošenje i odvoz smeća                                                         </v>
          </cell>
        </row>
        <row r="1573">
          <cell r="A1573" t="str">
            <v>32344-          </v>
          </cell>
          <cell r="B1573" t="str">
            <v>Dimnjačarske i ekološke usluge                                                  </v>
          </cell>
        </row>
        <row r="1574">
          <cell r="A1574" t="str">
            <v>32345-          </v>
          </cell>
          <cell r="B1574" t="str">
            <v>Usluge čišćenja, pranja i slično                                                </v>
          </cell>
        </row>
        <row r="1575">
          <cell r="A1575" t="str">
            <v>32346-          </v>
          </cell>
          <cell r="B1575" t="str">
            <v>Usluge čuvanja imovine i osoba-NE                                               </v>
          </cell>
        </row>
        <row r="1576">
          <cell r="A1576" t="str">
            <v>32347-          </v>
          </cell>
          <cell r="B1576" t="str">
            <v>Pričuva                                                                         </v>
          </cell>
        </row>
        <row r="1577">
          <cell r="A1577" t="str">
            <v>32349-          </v>
          </cell>
          <cell r="B1577" t="str">
            <v>Ostale komunalne usluge                                                         </v>
          </cell>
        </row>
        <row r="1578">
          <cell r="A1578" t="str">
            <v>32352-          </v>
          </cell>
          <cell r="B1578" t="str">
            <v>Najamnine za građevinske objekte                                                </v>
          </cell>
        </row>
        <row r="1579">
          <cell r="A1579" t="str">
            <v>32359-          </v>
          </cell>
          <cell r="B1579" t="str">
            <v>Ostale najamnine i zakupnine                                                    </v>
          </cell>
        </row>
        <row r="1580">
          <cell r="A1580" t="str">
            <v>32361-          </v>
          </cell>
          <cell r="B1580" t="str">
            <v>Obvezni i preventivni zdravstveni pregledi zaposlenika                          </v>
          </cell>
        </row>
        <row r="1581">
          <cell r="A1581" t="str">
            <v>32362-          </v>
          </cell>
          <cell r="B1581" t="str">
            <v>Veterinarske usluge                                                             </v>
          </cell>
        </row>
        <row r="1582">
          <cell r="A1582" t="str">
            <v>32363-          </v>
          </cell>
          <cell r="B1582" t="str">
            <v>Laboratorijske usluge                                                           </v>
          </cell>
        </row>
        <row r="1583">
          <cell r="A1583" t="str">
            <v>32369-          </v>
          </cell>
          <cell r="B1583" t="str">
            <v>Ostale zdravstvene i veterinarske usluge                                        </v>
          </cell>
        </row>
        <row r="1584">
          <cell r="A1584" t="str">
            <v>32371-          </v>
          </cell>
          <cell r="B1584" t="str">
            <v>Autorski honorari                                                               </v>
          </cell>
        </row>
        <row r="1585">
          <cell r="A1585" t="str">
            <v>32372-          </v>
          </cell>
          <cell r="B1585" t="str">
            <v>Ugovori o djelu                                                                 </v>
          </cell>
        </row>
        <row r="1586">
          <cell r="A1586" t="str">
            <v>32373-          </v>
          </cell>
          <cell r="B1586" t="str">
            <v>Usluge odvjetnika i pravnog savjetovanja                                        </v>
          </cell>
        </row>
        <row r="1587">
          <cell r="A1587" t="str">
            <v>32374-          </v>
          </cell>
          <cell r="B1587" t="str">
            <v>Revizorske usluge                                                               </v>
          </cell>
        </row>
        <row r="1588">
          <cell r="A1588" t="str">
            <v>32375-          </v>
          </cell>
          <cell r="B1588" t="str">
            <v>Geodetsko-katastarske usluge                                                    </v>
          </cell>
        </row>
        <row r="1589">
          <cell r="A1589" t="str">
            <v>32376-          </v>
          </cell>
          <cell r="B1589" t="str">
            <v>Usluge vještačenja                                                              </v>
          </cell>
        </row>
        <row r="1590">
          <cell r="A1590" t="str">
            <v>32377-          </v>
          </cell>
          <cell r="B1590" t="str">
            <v>Usluge agencija, studentskog servisa (prijepisi,prij.)                          </v>
          </cell>
        </row>
        <row r="1591">
          <cell r="A1591" t="str">
            <v>32379-          </v>
          </cell>
          <cell r="B1591" t="str">
            <v>Ostale intelektualne usluge                                                     </v>
          </cell>
        </row>
        <row r="1592">
          <cell r="A1592" t="str">
            <v>32379-0         </v>
          </cell>
          <cell r="B1592" t="str">
            <v>Ostale intelektualne usluge-nadzor                                              </v>
          </cell>
        </row>
        <row r="1593">
          <cell r="A1593" t="str">
            <v>32381-          </v>
          </cell>
          <cell r="B1593" t="str">
            <v>Usluge ažuriranja računalnih baza                                               </v>
          </cell>
        </row>
        <row r="1594">
          <cell r="A1594" t="str">
            <v>32389-          </v>
          </cell>
          <cell r="B1594" t="str">
            <v>Ostale računalne usluge                                                         </v>
          </cell>
        </row>
        <row r="1595">
          <cell r="A1595" t="str">
            <v>32391-          </v>
          </cell>
          <cell r="B1595" t="str">
            <v>Grafičke i tiskarske usluge,usluge kopiranja i uvez.i sl.                       </v>
          </cell>
        </row>
        <row r="1596">
          <cell r="A1596" t="str">
            <v>32392-          </v>
          </cell>
          <cell r="B1596" t="str">
            <v>Film i izrada fotografija                                                       </v>
          </cell>
        </row>
        <row r="1597">
          <cell r="A1597" t="str">
            <v>32393-          </v>
          </cell>
          <cell r="B1597" t="str">
            <v>Uređenje prostora                                                               </v>
          </cell>
        </row>
        <row r="1598">
          <cell r="A1598" t="str">
            <v>32394-          </v>
          </cell>
          <cell r="B1598" t="str">
            <v>Usluge pri reg.vozila                                                           </v>
          </cell>
        </row>
        <row r="1599">
          <cell r="A1599" t="str">
            <v>32395-          </v>
          </cell>
          <cell r="B1599" t="str">
            <v>Usluge čišćenja, pranja i slično                                                </v>
          </cell>
        </row>
        <row r="1600">
          <cell r="A1600" t="str">
            <v>32396-          </v>
          </cell>
          <cell r="B1600" t="str">
            <v>Usluge čuvanja imovine i osoba                                                  </v>
          </cell>
        </row>
        <row r="1601">
          <cell r="A1601" t="str">
            <v>32399-          </v>
          </cell>
          <cell r="B1601" t="str">
            <v>Ostale nespomenute usluge                                                       </v>
          </cell>
        </row>
        <row r="1602">
          <cell r="A1602" t="str">
            <v>32411-          </v>
          </cell>
          <cell r="B1602" t="str">
            <v>Naknade troškova službenog puta                                                 </v>
          </cell>
        </row>
        <row r="1603">
          <cell r="A1603" t="str">
            <v>32412-          </v>
          </cell>
          <cell r="B1603" t="str">
            <v>Naknade ostalih troškova                                                        </v>
          </cell>
        </row>
        <row r="1604">
          <cell r="A1604" t="str">
            <v>32531-          </v>
          </cell>
          <cell r="B1604" t="str">
            <v>Subvencije poljoprivrednicima                                                   </v>
          </cell>
        </row>
        <row r="1605">
          <cell r="A1605" t="str">
            <v>32911-          </v>
          </cell>
          <cell r="B1605" t="str">
            <v>Naknade članovima predstavničkih i izvršnih tijela                              </v>
          </cell>
        </row>
        <row r="1606">
          <cell r="A1606" t="str">
            <v>32912-          </v>
          </cell>
          <cell r="B1606" t="str">
            <v>Naknade članovima povjerenstva                                                  </v>
          </cell>
        </row>
        <row r="1607">
          <cell r="A1607" t="str">
            <v>32919-          </v>
          </cell>
          <cell r="B1607" t="str">
            <v>Ostale slične naknade za rad                                                    </v>
          </cell>
        </row>
        <row r="1608">
          <cell r="A1608" t="str">
            <v>32921-          </v>
          </cell>
          <cell r="B1608" t="str">
            <v>Premije osiguranja prijevoznih sredstava                                        </v>
          </cell>
        </row>
        <row r="1609">
          <cell r="A1609" t="str">
            <v>32922-          </v>
          </cell>
          <cell r="B1609" t="str">
            <v>Premije osiguranja ostale imovine                                               </v>
          </cell>
        </row>
        <row r="1610">
          <cell r="A1610" t="str">
            <v>32923-          </v>
          </cell>
          <cell r="B1610" t="str">
            <v>Premije osiguranja zaposlenih                                                   </v>
          </cell>
        </row>
        <row r="1611">
          <cell r="A1611" t="str">
            <v>32931-          </v>
          </cell>
          <cell r="B1611" t="str">
            <v>Reprezentacija                                                                  </v>
          </cell>
        </row>
        <row r="1612">
          <cell r="A1612" t="str">
            <v>32931-0         </v>
          </cell>
          <cell r="B1612" t="str">
            <v>Reprezentacija-kava,čaj i sl.                                                   </v>
          </cell>
        </row>
        <row r="1613">
          <cell r="A1613" t="str">
            <v>32931-1         </v>
          </cell>
          <cell r="B1613" t="str">
            <v>Reprezentacija-restorani                                                        </v>
          </cell>
        </row>
        <row r="1614">
          <cell r="A1614" t="str">
            <v>32931-2         </v>
          </cell>
          <cell r="B1614" t="str">
            <v>Reprezentacija-pokloni                                                          </v>
          </cell>
        </row>
        <row r="1615">
          <cell r="A1615" t="str">
            <v>32931-3         </v>
          </cell>
          <cell r="B1615" t="str">
            <v>Reprezentacija-noćenja                                                          </v>
          </cell>
        </row>
        <row r="1616">
          <cell r="A1616" t="str">
            <v>32941-          </v>
          </cell>
          <cell r="B1616" t="str">
            <v>Tuzemne članarine                                                               </v>
          </cell>
        </row>
        <row r="1617">
          <cell r="A1617" t="str">
            <v>32951-          </v>
          </cell>
          <cell r="B1617" t="str">
            <v>Upravne i administrativne pristojbe                                             </v>
          </cell>
        </row>
        <row r="1618">
          <cell r="A1618" t="str">
            <v>32952-          </v>
          </cell>
          <cell r="B1618" t="str">
            <v>Sudske pristojbe                                                                </v>
          </cell>
        </row>
        <row r="1619">
          <cell r="A1619" t="str">
            <v>32953-          </v>
          </cell>
          <cell r="B1619" t="str">
            <v>Javnobilježničke pristojbe                                                      </v>
          </cell>
        </row>
        <row r="1620">
          <cell r="A1620" t="str">
            <v>32954-          </v>
          </cell>
          <cell r="B1620" t="str">
            <v>Ostale pristojbe i naknade                                                      </v>
          </cell>
        </row>
        <row r="1621">
          <cell r="A1621" t="str">
            <v>32954-1         </v>
          </cell>
          <cell r="B1621" t="str">
            <v>Ostale pristojbe i naknade-rtv                                                  </v>
          </cell>
        </row>
        <row r="1622">
          <cell r="A1622" t="str">
            <v>32954-2         </v>
          </cell>
          <cell r="B1622" t="str">
            <v>Ostale pristojbe i naknade-NUV                                                  </v>
          </cell>
        </row>
        <row r="1623">
          <cell r="A1623" t="str">
            <v>32991-          </v>
          </cell>
          <cell r="B1623" t="str">
            <v>Rashodi protokola(vijenci,cvijeće,svijeće i slično)                             </v>
          </cell>
        </row>
        <row r="1624">
          <cell r="A1624" t="str">
            <v>32999-          </v>
          </cell>
          <cell r="B1624" t="str">
            <v>Ostali nespomenuti rashodi poslovanja                                           </v>
          </cell>
        </row>
        <row r="1625">
          <cell r="A1625" t="str">
            <v>32999-arka      </v>
          </cell>
          <cell r="B1625" t="str">
            <v>konto                                                                           </v>
          </cell>
        </row>
        <row r="1626">
          <cell r="A1626" t="str">
            <v>34311-          </v>
          </cell>
          <cell r="B1626" t="str">
            <v>Usluge banaka                                                                   </v>
          </cell>
        </row>
        <row r="1627">
          <cell r="A1627" t="str">
            <v>34312-          </v>
          </cell>
          <cell r="B1627" t="str">
            <v>Usluge platnog prometa                                                          </v>
          </cell>
        </row>
        <row r="1628">
          <cell r="A1628" t="str">
            <v>34321-          </v>
          </cell>
          <cell r="B1628" t="str">
            <v>Negativne tečajne razlike                                                       </v>
          </cell>
        </row>
        <row r="1629">
          <cell r="A1629" t="str">
            <v>34332-          </v>
          </cell>
          <cell r="B1629" t="str">
            <v>Zatezne kamate na doprinose                                                     </v>
          </cell>
        </row>
        <row r="1630">
          <cell r="A1630" t="str">
            <v>34333-          </v>
          </cell>
          <cell r="B1630" t="str">
            <v>Zatezne kamate iz poslovnih odnosa i drugo                                      </v>
          </cell>
        </row>
        <row r="1631">
          <cell r="A1631" t="str">
            <v>34349-          </v>
          </cell>
          <cell r="B1631" t="str">
            <v>Ostali nespomenuti financijski rashodi                                          </v>
          </cell>
        </row>
        <row r="1632">
          <cell r="A1632" t="str">
            <v>34349-0         </v>
          </cell>
          <cell r="B1632" t="str">
            <v>Ostali nespom.fin.rashodi-5%prihoda-porezna                                     </v>
          </cell>
        </row>
        <row r="1633">
          <cell r="A1633" t="str">
            <v>34349-1         </v>
          </cell>
          <cell r="B1633" t="str">
            <v>Ostali nespom.fin.rashodi-rtv pristojba-NE                                      </v>
          </cell>
        </row>
        <row r="1634">
          <cell r="A1634" t="str">
            <v>34349-2         </v>
          </cell>
          <cell r="B1634" t="str">
            <v>Ostali nespom.fin.rashodi-naknada za uređ.voda-NE                               </v>
          </cell>
        </row>
        <row r="1635">
          <cell r="A1635" t="str">
            <v>35221-          </v>
          </cell>
          <cell r="B1635" t="str">
            <v>Subvencije trg.društvima izvan javnog sektora                                   </v>
          </cell>
        </row>
        <row r="1636">
          <cell r="A1636" t="str">
            <v>35231-          </v>
          </cell>
          <cell r="B1636" t="str">
            <v>Subvencije poljoprivrednicima                                                   </v>
          </cell>
        </row>
        <row r="1637">
          <cell r="A1637" t="str">
            <v>35231-0         </v>
          </cell>
          <cell r="B1637" t="str">
            <v>Subvencije polj.-nasadi vinove loze                                             </v>
          </cell>
        </row>
        <row r="1638">
          <cell r="A1638" t="str">
            <v>35231-1         </v>
          </cell>
          <cell r="B1638" t="str">
            <v>Subvencije polj.-pčele                                                          </v>
          </cell>
        </row>
        <row r="1639">
          <cell r="A1639" t="str">
            <v>35231-2         </v>
          </cell>
          <cell r="B1639" t="str">
            <v>Subvencije polj.-povrće                                                         </v>
          </cell>
        </row>
        <row r="1640">
          <cell r="A1640" t="str">
            <v>35231-3         </v>
          </cell>
          <cell r="B1640" t="str">
            <v>Subvencije polj.-cvijeće                                                        </v>
          </cell>
        </row>
        <row r="1641">
          <cell r="A1641" t="str">
            <v>35231-4         </v>
          </cell>
          <cell r="B1641" t="str">
            <v>Subvencije polj.-gljive                                                         </v>
          </cell>
        </row>
        <row r="1642">
          <cell r="A1642" t="str">
            <v>35231-5         </v>
          </cell>
          <cell r="B1642" t="str">
            <v>Subvencije polj.-osiguranje stoke                                               </v>
          </cell>
        </row>
        <row r="1643">
          <cell r="A1643" t="str">
            <v>35231-6         </v>
          </cell>
          <cell r="B1643" t="str">
            <v>Subvencije polj.-poboljš.kvalitete tla                                          </v>
          </cell>
        </row>
        <row r="1644">
          <cell r="A1644" t="str">
            <v>35231-7         </v>
          </cell>
          <cell r="B1644" t="str">
            <v>Subvencije polj.-kamate                                                         </v>
          </cell>
        </row>
        <row r="1645">
          <cell r="A1645" t="str">
            <v>35232-          </v>
          </cell>
          <cell r="B1645" t="str">
            <v>Subvencije obrtnicima                                                           </v>
          </cell>
        </row>
        <row r="1646">
          <cell r="A1646" t="str">
            <v>36311-          </v>
          </cell>
          <cell r="B1646" t="str">
            <v>Tekuće pomoći središnjem,Županijskim,grad.-BRIŠI                                </v>
          </cell>
        </row>
        <row r="1647">
          <cell r="A1647" t="str">
            <v>36313-          </v>
          </cell>
          <cell r="B1647" t="str">
            <v>Tekuće pomoći državnom proračunu                                                </v>
          </cell>
        </row>
        <row r="1648">
          <cell r="A1648" t="str">
            <v>36314-          </v>
          </cell>
          <cell r="B1648" t="str">
            <v>Tekuće pomoći županijskim proračunima                                           </v>
          </cell>
        </row>
        <row r="1649">
          <cell r="A1649" t="str">
            <v>36315-          </v>
          </cell>
          <cell r="B1649" t="str">
            <v>Tekuće pomoći gradskim proračunima                                              </v>
          </cell>
        </row>
        <row r="1650">
          <cell r="A1650" t="str">
            <v>36316-          </v>
          </cell>
          <cell r="B1650" t="str">
            <v>Tekuće pomoći općinskim proračunima                                             </v>
          </cell>
        </row>
        <row r="1651">
          <cell r="A1651" t="str">
            <v>36321-          </v>
          </cell>
          <cell r="B1651" t="str">
            <v>Kapitalne pomoći središnjem, žup.,gradskim i opć.p.-NE                          </v>
          </cell>
        </row>
        <row r="1652">
          <cell r="A1652" t="str">
            <v>36322-          </v>
          </cell>
          <cell r="B1652" t="str">
            <v>Kapitalne pomoći izvanproračunskim fondovima-NE                                 </v>
          </cell>
        </row>
        <row r="1653">
          <cell r="A1653" t="str">
            <v>36329-          </v>
          </cell>
          <cell r="B1653" t="str">
            <v>Kapitalne pomoći izvanpr.korisn.žup.grad.i opć.pror.                            </v>
          </cell>
        </row>
        <row r="1654">
          <cell r="A1654" t="str">
            <v>37212-          </v>
          </cell>
          <cell r="B1654" t="str">
            <v>Pomoć obiteljima i kućanstvima                                                  </v>
          </cell>
        </row>
        <row r="1655">
          <cell r="A1655" t="str">
            <v>37212-0         </v>
          </cell>
          <cell r="B1655" t="str">
            <v>Pomoć obiteljima i kućanstvima-SUšA                                             </v>
          </cell>
        </row>
        <row r="1656">
          <cell r="A1656" t="str">
            <v>37213-          </v>
          </cell>
          <cell r="B1656" t="str">
            <v>Pomoć invalidima                                                                </v>
          </cell>
        </row>
        <row r="1657">
          <cell r="A1657" t="str">
            <v>37215-          </v>
          </cell>
          <cell r="B1657" t="str">
            <v>Stipendije i školarine                                                          </v>
          </cell>
        </row>
        <row r="1658">
          <cell r="A1658" t="str">
            <v>37215-0         </v>
          </cell>
          <cell r="B1658" t="str">
            <v>Stipendika-učenici                                                              </v>
          </cell>
        </row>
        <row r="1659">
          <cell r="A1659" t="str">
            <v>37215-1         </v>
          </cell>
          <cell r="B1659" t="str">
            <v>Stipendika-studenti                                                             </v>
          </cell>
        </row>
        <row r="1660">
          <cell r="A1660" t="str">
            <v>37215-2         </v>
          </cell>
          <cell r="B1660" t="str">
            <v>Studentski krediti-zaba                                                         </v>
          </cell>
        </row>
        <row r="1661">
          <cell r="A1661" t="str">
            <v>37215-3         </v>
          </cell>
          <cell r="B1661" t="str">
            <v>Novčane potpore darovitim studentima                                            </v>
          </cell>
        </row>
        <row r="1662">
          <cell r="A1662" t="str">
            <v>37217-          </v>
          </cell>
          <cell r="B1662" t="str">
            <v>Porodiljne naknade i oprema za novoro|enčad                                     </v>
          </cell>
        </row>
        <row r="1663">
          <cell r="A1663" t="str">
            <v>37219-          </v>
          </cell>
          <cell r="B1663" t="str">
            <v>Ostale naknade iz proračuna u novcu                                             </v>
          </cell>
        </row>
        <row r="1664">
          <cell r="A1664" t="str">
            <v>37219-0         </v>
          </cell>
          <cell r="B1664" t="str">
            <v>Ostale naknade iz proračuna u novcu/umj.opl.                                    </v>
          </cell>
        </row>
        <row r="1665">
          <cell r="A1665" t="str">
            <v>37219-1         </v>
          </cell>
          <cell r="B1665" t="str">
            <v>Ostale naknade iz proračuna u novcu/nasadi vinograda                            </v>
          </cell>
        </row>
        <row r="1666">
          <cell r="A1666" t="str">
            <v>37219-2         </v>
          </cell>
          <cell r="B1666" t="str">
            <v>Ostale naknade iz proračuna u novcu/jednokratna pomoć                           </v>
          </cell>
        </row>
        <row r="1667">
          <cell r="A1667" t="str">
            <v>37221-          </v>
          </cell>
          <cell r="B1667" t="str">
            <v>Sufinanciranje cijene prijevoza                                                 </v>
          </cell>
        </row>
        <row r="1668">
          <cell r="A1668" t="str">
            <v>37221-0         </v>
          </cell>
          <cell r="B1668" t="str">
            <v>Sufinanciranje cijene prijevoza-srednjoĐkolci                                   </v>
          </cell>
        </row>
        <row r="1669">
          <cell r="A1669" t="str">
            <v>37221-1         </v>
          </cell>
          <cell r="B1669" t="str">
            <v>Sufinanciranje cijene prijevoza-lokalno                                         </v>
          </cell>
        </row>
        <row r="1670">
          <cell r="A1670" t="str">
            <v>37222-          </v>
          </cell>
          <cell r="B1670" t="str">
            <v>Pomoć i njega u kući                                                            </v>
          </cell>
        </row>
        <row r="1671">
          <cell r="A1671" t="str">
            <v>37223-0         </v>
          </cell>
          <cell r="B1671" t="str">
            <v>Stanovanje-struja                                                               </v>
          </cell>
        </row>
        <row r="1672">
          <cell r="A1672" t="str">
            <v>37223-1         </v>
          </cell>
          <cell r="B1672" t="str">
            <v>Stanovanje-najam                                                                </v>
          </cell>
        </row>
        <row r="1673">
          <cell r="A1673" t="str">
            <v>37223-2         </v>
          </cell>
          <cell r="B1673" t="str">
            <v>Stanovanje-komunalije                                                           </v>
          </cell>
        </row>
        <row r="1674">
          <cell r="A1674" t="str">
            <v>37223-3         </v>
          </cell>
          <cell r="B1674" t="str">
            <v>Stanovanje-kom.nak.                                                             </v>
          </cell>
        </row>
        <row r="1675">
          <cell r="A1675" t="str">
            <v>37223-4         </v>
          </cell>
          <cell r="B1675" t="str">
            <v>Stanovanje-DRVA                                                                 </v>
          </cell>
        </row>
        <row r="1676">
          <cell r="A1676" t="str">
            <v>37224-          </v>
          </cell>
          <cell r="B1676" t="str">
            <v>Prehrana-sub.troškova preh.djece socij.slučajeva                                </v>
          </cell>
        </row>
        <row r="1677">
          <cell r="A1677" t="str">
            <v>37229-          </v>
          </cell>
          <cell r="B1677" t="str">
            <v>Ostale naknade iz proračuna u naravi-pogrebni tr.                               </v>
          </cell>
        </row>
        <row r="1678">
          <cell r="A1678" t="str">
            <v>38111-          </v>
          </cell>
          <cell r="B1678" t="str">
            <v>Tekuče donacije zdravstvenim neprofitnim organizacijama                         </v>
          </cell>
        </row>
        <row r="1679">
          <cell r="A1679" t="str">
            <v>38112-          </v>
          </cell>
          <cell r="B1679" t="str">
            <v>Tekuče donacije vjerskim zajednicama                                            </v>
          </cell>
        </row>
        <row r="1680">
          <cell r="A1680" t="str">
            <v>38114-          </v>
          </cell>
          <cell r="B1680" t="str">
            <v>Tekuće donacije udrugama građana i političkim strank.                           </v>
          </cell>
        </row>
        <row r="1681">
          <cell r="A1681" t="str">
            <v>38114-0         </v>
          </cell>
          <cell r="B1681" t="str">
            <v>Tekuće donacije udr.građ.i pol.str.-red.djelatnost                              </v>
          </cell>
        </row>
        <row r="1682">
          <cell r="A1682" t="str">
            <v>38114-1         </v>
          </cell>
          <cell r="B1682" t="str">
            <v>Tekuće donacije udr.građ.i pol.str.-oprema                                      </v>
          </cell>
        </row>
        <row r="1683">
          <cell r="A1683" t="str">
            <v>38114-2         </v>
          </cell>
          <cell r="B1683" t="str">
            <v>Tekuće donacije udr.građ.i pol.str.-nakn.voditelju                              </v>
          </cell>
        </row>
        <row r="1684">
          <cell r="A1684" t="str">
            <v>38114-3         </v>
          </cell>
          <cell r="B1684" t="str">
            <v>Tekuće donacije udrugama građ.-natječaj                                         </v>
          </cell>
        </row>
        <row r="1685">
          <cell r="A1685" t="str">
            <v>38115-          </v>
          </cell>
          <cell r="B1685" t="str">
            <v>Tekuće donacije sportskim društvima-ner.sred.                                   </v>
          </cell>
        </row>
        <row r="1686">
          <cell r="A1686" t="str">
            <v>38115-0         </v>
          </cell>
          <cell r="B1686" t="str">
            <v>Tekuće donacije sportskim društvima-kotizacija                                  </v>
          </cell>
        </row>
        <row r="1687">
          <cell r="A1687" t="str">
            <v>38115-1         </v>
          </cell>
          <cell r="B1687" t="str">
            <v>Tekuće donacije sportskim društvima-održ.objekta                                </v>
          </cell>
        </row>
        <row r="1688">
          <cell r="A1688" t="str">
            <v>38115-2         </v>
          </cell>
          <cell r="B1688" t="str">
            <v>Tekuće donacije sportskim društvima-trošk.natjecanja                            </v>
          </cell>
        </row>
        <row r="1689">
          <cell r="A1689" t="str">
            <v>38115-3         </v>
          </cell>
          <cell r="B1689" t="str">
            <v>Tekuće donacije sportskim društvima-nakn.i edukac.trenera                       </v>
          </cell>
        </row>
        <row r="1690">
          <cell r="A1690" t="str">
            <v>38115-4         </v>
          </cell>
          <cell r="B1690" t="str">
            <v>Tekuće donacije sportskim društvima-streljivo                                   </v>
          </cell>
        </row>
        <row r="1691">
          <cell r="A1691" t="str">
            <v>38115-5         </v>
          </cell>
          <cell r="B1691" t="str">
            <v>Tekuće donacije sport.društvima-tr.sudaca                                       </v>
          </cell>
        </row>
        <row r="1692">
          <cell r="A1692" t="str">
            <v>38115-6         </v>
          </cell>
          <cell r="B1692" t="str">
            <v>Tekuće donacije sport.društvima-oprema                                          </v>
          </cell>
        </row>
        <row r="1693">
          <cell r="A1693" t="str">
            <v>38116-          </v>
          </cell>
          <cell r="B1693" t="str">
            <v>Tekuće donacije zakladama i fundacijama                                         </v>
          </cell>
        </row>
        <row r="1694">
          <cell r="A1694" t="str">
            <v>38118-          </v>
          </cell>
          <cell r="B1694" t="str">
            <v>Tekuće donacije humanitarnim organizacijama-CK                                  </v>
          </cell>
        </row>
        <row r="1695">
          <cell r="A1695" t="str">
            <v>38119-          </v>
          </cell>
          <cell r="B1695" t="str">
            <v>Ostale tekuće donacije                                                          </v>
          </cell>
        </row>
        <row r="1696">
          <cell r="A1696" t="str">
            <v>38119-1         </v>
          </cell>
          <cell r="B1696" t="str">
            <v>Ostale tekuće donacije-DVD DUGA RESA                                            </v>
          </cell>
        </row>
        <row r="1697">
          <cell r="A1697" t="str">
            <v>38119-2         </v>
          </cell>
          <cell r="B1697" t="str">
            <v>Ostale tekuće donacije-DVD BELAVIĆI                                             </v>
          </cell>
        </row>
        <row r="1698">
          <cell r="A1698" t="str">
            <v>38119-3         </v>
          </cell>
          <cell r="B1698" t="str">
            <v>Ostale tekuće donacije-DVD STARA SELA                                           </v>
          </cell>
        </row>
        <row r="1699">
          <cell r="A1699" t="str">
            <v>38119-4         </v>
          </cell>
          <cell r="B1699" t="str">
            <v>Ostale tekuće donacije-VZ                                                       </v>
          </cell>
        </row>
        <row r="1700">
          <cell r="A1700" t="str">
            <v>38129-          </v>
          </cell>
          <cell r="B1700" t="str">
            <v>Ostale tekuće donacije u naravi                                                 </v>
          </cell>
        </row>
        <row r="1701">
          <cell r="A1701" t="str">
            <v>38211-          </v>
          </cell>
          <cell r="B1701" t="str">
            <v>Kapitalne donacije zdravstvenim neprofitnim organizacijama                      </v>
          </cell>
        </row>
        <row r="1702">
          <cell r="A1702" t="str">
            <v>38212-          </v>
          </cell>
          <cell r="B1702" t="str">
            <v>Kapitalne donacije vjerskim zajednicama                                         </v>
          </cell>
        </row>
        <row r="1703">
          <cell r="A1703" t="str">
            <v>38214-          </v>
          </cell>
          <cell r="B1703" t="str">
            <v>Kapitalne donacije udrugama građana i pol.strankama                             </v>
          </cell>
        </row>
        <row r="1704">
          <cell r="A1704" t="str">
            <v>38215-          </v>
          </cell>
          <cell r="B1704" t="str">
            <v>Kapitalne donacije sportskim društvima                                          </v>
          </cell>
        </row>
        <row r="1705">
          <cell r="A1705" t="str">
            <v>38219-          </v>
          </cell>
          <cell r="B1705" t="str">
            <v>Kapitalne donacije ostalim neprofitnim organizacijama                           </v>
          </cell>
        </row>
        <row r="1706">
          <cell r="A1706" t="str">
            <v>38219-1         </v>
          </cell>
          <cell r="B1706" t="str">
            <v>Kapitalne donacije-DVD DUGA RESA                                                </v>
          </cell>
        </row>
        <row r="1707">
          <cell r="A1707" t="str">
            <v>38219-2         </v>
          </cell>
          <cell r="B1707" t="str">
            <v>Kapitalne donacije-DVD BELAVIĆI                                                 </v>
          </cell>
        </row>
        <row r="1708">
          <cell r="A1708" t="str">
            <v>38219-3         </v>
          </cell>
          <cell r="B1708" t="str">
            <v>Kapitalne donacije-DVD STARA SELA                                               </v>
          </cell>
        </row>
        <row r="1709">
          <cell r="A1709" t="str">
            <v>38219-4         </v>
          </cell>
          <cell r="B1709" t="str">
            <v>Kapitalne donacije-VZ                                                           </v>
          </cell>
        </row>
        <row r="1710">
          <cell r="A1710" t="str">
            <v>38221-          </v>
          </cell>
          <cell r="B1710" t="str">
            <v>Kapitalne donacije zdravstvenim neprofitnim organizacijama                      </v>
          </cell>
        </row>
        <row r="1711">
          <cell r="A1711" t="str">
            <v>38221-0         </v>
          </cell>
          <cell r="B1711" t="str">
            <v>Kapitalne donacije za gradnju i obnovu - kanaliz.DMP                            </v>
          </cell>
        </row>
        <row r="1712">
          <cell r="A1712" t="str">
            <v>38222-          </v>
          </cell>
          <cell r="B1712" t="str">
            <v>Kapitalne donacije za nabavu opreme                                             </v>
          </cell>
        </row>
        <row r="1713">
          <cell r="A1713" t="str">
            <v>38224-          </v>
          </cell>
          <cell r="B1713" t="str">
            <v>Kapitalne donacije udrugama građana i pol.strankama                             </v>
          </cell>
        </row>
        <row r="1714">
          <cell r="A1714" t="str">
            <v>38229-          </v>
          </cell>
          <cell r="B1714" t="str">
            <v>Ostale kapitalne donacije građ.i kućanstvima                                    </v>
          </cell>
        </row>
        <row r="1715">
          <cell r="A1715" t="str">
            <v>38319-          </v>
          </cell>
          <cell r="B1715" t="str">
            <v>Ostale naknade steta pravnim i fizičkim osobama                                 </v>
          </cell>
        </row>
        <row r="1716">
          <cell r="A1716" t="str">
            <v>38341-          </v>
          </cell>
          <cell r="B1716" t="str">
            <v>Ugovorene kazne i ostale naknade šteta                                          </v>
          </cell>
        </row>
        <row r="1717">
          <cell r="A1717" t="str">
            <v>38411-          </v>
          </cell>
          <cell r="B1717" t="str">
            <v>Materijalni rashodi iz proteklih godina                                         </v>
          </cell>
        </row>
        <row r="1718">
          <cell r="A1718" t="str">
            <v>38421-          </v>
          </cell>
          <cell r="B1718" t="str">
            <v>Ostali rashodi iz proteklih godina                                              </v>
          </cell>
        </row>
        <row r="1719">
          <cell r="A1719" t="str">
            <v>38511-          </v>
          </cell>
          <cell r="B1719" t="str">
            <v>NepredviĐeni rashodi do visine proračunske pričuve                              </v>
          </cell>
        </row>
        <row r="1720">
          <cell r="A1720" t="str">
            <v>38591-1         </v>
          </cell>
          <cell r="B1720" t="str">
            <v>Ostali izvanredni rashodi-06.02.2003                                            </v>
          </cell>
        </row>
        <row r="1721">
          <cell r="A1721" t="str">
            <v>38591-2         </v>
          </cell>
          <cell r="B1721" t="str">
            <v>Ostali izvanredni rashodi-23.04.2003                                            </v>
          </cell>
        </row>
        <row r="1722">
          <cell r="A1722" t="str">
            <v>38591-3         </v>
          </cell>
          <cell r="B1722" t="str">
            <v>Ostali izvanredni rashodi-27.05.2003                                            </v>
          </cell>
        </row>
        <row r="1723">
          <cell r="A1723" t="str">
            <v>38591-4         </v>
          </cell>
          <cell r="B1723" t="str">
            <v>Ostali izvanredni rashodi-                                                      </v>
          </cell>
        </row>
        <row r="1724">
          <cell r="A1724" t="str">
            <v>38591-5         </v>
          </cell>
          <cell r="B1724" t="str">
            <v>Ostali izvanredni rashodi-10.06.2003                                            </v>
          </cell>
        </row>
        <row r="1725">
          <cell r="A1725" t="str">
            <v>38591-6         </v>
          </cell>
          <cell r="B1725" t="str">
            <v>Ostali izvanredni rashodi-                                                      </v>
          </cell>
        </row>
        <row r="1726">
          <cell r="A1726" t="str">
            <v>38612-          </v>
          </cell>
          <cell r="B1726" t="str">
            <v>Kapitalne pomoći trgovačkim društvima u javnom sektoru                          </v>
          </cell>
        </row>
        <row r="1727">
          <cell r="A1727" t="str">
            <v>38612-0         </v>
          </cell>
          <cell r="B1727" t="str">
            <v>VODOVOD U DMPOLJU                                                               </v>
          </cell>
        </row>
        <row r="1728">
          <cell r="A1728" t="str">
            <v>38612-1         </v>
          </cell>
          <cell r="B1728" t="str">
            <v>VODOVOD-PALMOVIĆEVA,LOPAŠIĆEVA                                                  </v>
          </cell>
        </row>
        <row r="1729">
          <cell r="A1729" t="str">
            <v>38612-2         </v>
          </cell>
          <cell r="B1729" t="str">
            <v>VODOVOD-JURANOVO BRDO                                                           </v>
          </cell>
        </row>
        <row r="1730">
          <cell r="A1730" t="str">
            <v>38612-3         </v>
          </cell>
          <cell r="B1730" t="str">
            <v>VODOVOD-STARA CESTA                                                             </v>
          </cell>
        </row>
        <row r="1731">
          <cell r="A1731" t="str">
            <v>38612-4         </v>
          </cell>
          <cell r="B1731" t="str">
            <v>KANALIZACIJA-ZAGREBAČKA ULICA                                                   </v>
          </cell>
        </row>
        <row r="1732">
          <cell r="A1732" t="str">
            <v>38612-5         </v>
          </cell>
          <cell r="B1732" t="str">
            <v>KAMATE PO KREDITU HBOR-A                                                        </v>
          </cell>
        </row>
        <row r="1733">
          <cell r="A1733" t="str">
            <v>38612-6         </v>
          </cell>
          <cell r="B1733" t="str">
            <v>KANALIZACIJA-ŠTEDUL-TOMIĆ-STARA SELA                                            </v>
          </cell>
        </row>
        <row r="1734">
          <cell r="A1734" t="str">
            <v>38612-7         </v>
          </cell>
          <cell r="B1734" t="str">
            <v>KANALIZACIJA-BELAVIĆI                                                           </v>
          </cell>
        </row>
        <row r="1735">
          <cell r="A1735" t="str">
            <v>38612-8         </v>
          </cell>
          <cell r="B1735" t="str">
            <v>KANALIZACIJA-EIB II                                                             </v>
          </cell>
        </row>
        <row r="1736">
          <cell r="A1736" t="str">
            <v>39211-          </v>
          </cell>
          <cell r="B1736" t="str">
            <v>Prijelazni račun                                                                </v>
          </cell>
        </row>
        <row r="1737">
          <cell r="A1737" t="str">
            <v>41112-          </v>
          </cell>
          <cell r="B1737" t="str">
            <v>Građevinsko zemljište                                                           </v>
          </cell>
        </row>
        <row r="1738">
          <cell r="A1738" t="str">
            <v>41231-          </v>
          </cell>
          <cell r="B1738" t="str">
            <v>Licence                                                                         </v>
          </cell>
        </row>
        <row r="1739">
          <cell r="A1739" t="str">
            <v>41241-          </v>
          </cell>
          <cell r="B1739" t="str">
            <v>Ulaganja na tuđoj imovini radi prava korištenja                                 </v>
          </cell>
        </row>
        <row r="1740">
          <cell r="A1740" t="str">
            <v>41249 -         </v>
          </cell>
          <cell r="B1740" t="str">
            <v>Ostala nespomenuta prava                                                        </v>
          </cell>
        </row>
        <row r="1741">
          <cell r="A1741" t="str">
            <v>41261-          </v>
          </cell>
          <cell r="B1741" t="str">
            <v>Ostala nematerij.imovina-proj.dokumentacija                                     </v>
          </cell>
        </row>
        <row r="1742">
          <cell r="A1742" t="str">
            <v>41261-0         </v>
          </cell>
          <cell r="B1742" t="str">
            <v>Ostala nematerij.imovina-proj.dok.(izmjere,snimke i sl)razno                    </v>
          </cell>
        </row>
        <row r="1743">
          <cell r="A1743" t="str">
            <v>41261-1         </v>
          </cell>
          <cell r="B1743" t="str">
            <v>Ostala nematerij.imovina-proj.dokumentacija-UPU DR                              </v>
          </cell>
        </row>
        <row r="1744">
          <cell r="A1744" t="str">
            <v>41261-2         </v>
          </cell>
          <cell r="B1744" t="str">
            <v>Ostala nematerij.imovina-proj.dokumentacija-GRAD.STADION                        </v>
          </cell>
        </row>
        <row r="1745">
          <cell r="A1745" t="str">
            <v>41261-3         </v>
          </cell>
          <cell r="B1745" t="str">
            <v>Ostala nematerij.imovina-proj.dokumentacija-DIG.KARTE                           </v>
          </cell>
        </row>
        <row r="1746">
          <cell r="A1746" t="str">
            <v>41261-4         </v>
          </cell>
          <cell r="B1746" t="str">
            <v>Ostala nematerij.imovina-proj.dokumentacija-PARK                                </v>
          </cell>
        </row>
        <row r="1747">
          <cell r="A1747" t="str">
            <v>41261-5         </v>
          </cell>
          <cell r="B1747" t="str">
            <v>Ostala nematerij.imovina-katastar nekretnina                                    </v>
          </cell>
        </row>
        <row r="1748">
          <cell r="A1748" t="str">
            <v>42119-          </v>
          </cell>
          <cell r="B1748" t="str">
            <v>Ostali stambeni objekti                                                         </v>
          </cell>
        </row>
        <row r="1749">
          <cell r="A1749" t="str">
            <v>42124-          </v>
          </cell>
          <cell r="B1749" t="str">
            <v>Zgrade kulturnih institucija                                                    </v>
          </cell>
        </row>
        <row r="1750">
          <cell r="A1750" t="str">
            <v>42126-          </v>
          </cell>
          <cell r="B1750" t="str">
            <v>Sportske dvorane i rekreacijski objekti                                         </v>
          </cell>
        </row>
        <row r="1751">
          <cell r="A1751" t="str">
            <v>42131-          </v>
          </cell>
          <cell r="B1751" t="str">
            <v>Ceste                                                                           </v>
          </cell>
        </row>
        <row r="1752">
          <cell r="A1752" t="str">
            <v>42139-          </v>
          </cell>
          <cell r="B1752" t="str">
            <v>Ostali slični prometni objekti                                                  </v>
          </cell>
        </row>
        <row r="1753">
          <cell r="A1753" t="str">
            <v>42141-          </v>
          </cell>
          <cell r="B1753" t="str">
            <v>Plinovod,vodovod,kanalizacija                                                   </v>
          </cell>
        </row>
        <row r="1754">
          <cell r="A1754" t="str">
            <v>42144-          </v>
          </cell>
          <cell r="B1754" t="str">
            <v>Energetski i komunikacijski vodovi                                              </v>
          </cell>
        </row>
        <row r="1755">
          <cell r="A1755" t="str">
            <v>42145-          </v>
          </cell>
          <cell r="B1755" t="str">
            <v>Sportski i rekreacijski tereni                                                  </v>
          </cell>
        </row>
        <row r="1756">
          <cell r="A1756" t="str">
            <v>42147-          </v>
          </cell>
          <cell r="B1756" t="str">
            <v>Javna rasvjeta                                                                  </v>
          </cell>
        </row>
        <row r="1757">
          <cell r="A1757" t="str">
            <v>42149-          </v>
          </cell>
          <cell r="B1757" t="str">
            <v>Ostali nespomenuti  građevinski objekti                                         </v>
          </cell>
        </row>
        <row r="1758">
          <cell r="A1758" t="str">
            <v>42211-          </v>
          </cell>
          <cell r="B1758" t="str">
            <v>Računala i računalna oprema                                                     </v>
          </cell>
        </row>
        <row r="1759">
          <cell r="A1759" t="str">
            <v>42212-          </v>
          </cell>
          <cell r="B1759" t="str">
            <v>Uredski namještaj                                                               </v>
          </cell>
        </row>
        <row r="1760">
          <cell r="A1760" t="str">
            <v>42219-          </v>
          </cell>
          <cell r="B1760" t="str">
            <v>Ostala uredska oprema                                                           </v>
          </cell>
        </row>
        <row r="1761">
          <cell r="A1761" t="str">
            <v>42222-          </v>
          </cell>
          <cell r="B1761" t="str">
            <v>Telefoni i ostali komunikacijski uređaji                                        </v>
          </cell>
        </row>
        <row r="1762">
          <cell r="A1762" t="str">
            <v>42231-          </v>
          </cell>
          <cell r="B1762" t="str">
            <v>Oprema za grijanje,ventilaciju i hlađenje                                       </v>
          </cell>
        </row>
        <row r="1763">
          <cell r="A1763" t="str">
            <v>42232-          </v>
          </cell>
          <cell r="B1763" t="str">
            <v>Oprema za održavanje prostorija                                                 </v>
          </cell>
        </row>
        <row r="1764">
          <cell r="A1764" t="str">
            <v>42273-          </v>
          </cell>
          <cell r="B1764" t="str">
            <v>Oprema                                                                          </v>
          </cell>
        </row>
        <row r="1765">
          <cell r="A1765" t="str">
            <v>42311-          </v>
          </cell>
          <cell r="B1765" t="str">
            <v>Osobni automobili                                                               </v>
          </cell>
        </row>
        <row r="1766">
          <cell r="A1766" t="str">
            <v>42411-          </v>
          </cell>
          <cell r="B1766" t="str">
            <v>Knjige u knjižnicama                                                            </v>
          </cell>
        </row>
        <row r="1767">
          <cell r="A1767" t="str">
            <v>42411-0         </v>
          </cell>
          <cell r="B1767" t="str">
            <v>Knjige                                                                          </v>
          </cell>
        </row>
        <row r="1768">
          <cell r="A1768" t="str">
            <v>42621-          </v>
          </cell>
          <cell r="B1768" t="str">
            <v>Ulaganja u računalne programe                                                   </v>
          </cell>
        </row>
        <row r="1769">
          <cell r="A1769" t="str">
            <v>43121-          </v>
          </cell>
          <cell r="B1769" t="str">
            <v>Knjige                                                                          </v>
          </cell>
        </row>
        <row r="1770">
          <cell r="A1770" t="str">
            <v>43122-          </v>
          </cell>
          <cell r="B1770" t="str">
            <v>Pohranjena djela likovnih umjetnika                                             </v>
          </cell>
        </row>
        <row r="1771">
          <cell r="A1771" t="str">
            <v>45111-          </v>
          </cell>
          <cell r="B1771" t="str">
            <v>Dodatna ulaganja na građevinskim objektima                                      </v>
          </cell>
        </row>
        <row r="1772">
          <cell r="A1772" t="str">
            <v>51212-          </v>
          </cell>
          <cell r="B1772" t="str">
            <v>Dani zajmovi neprof.org.građ.i kućan.u tuz.dugor.-polj.                         </v>
          </cell>
        </row>
        <row r="1773">
          <cell r="A1773" t="str">
            <v>51511-          </v>
          </cell>
          <cell r="B1773" t="str">
            <v>Dani zajmovi tuzemnim bankama-kratkoročni                                       </v>
          </cell>
        </row>
        <row r="1774">
          <cell r="A1774" t="str">
            <v>51611-          </v>
          </cell>
          <cell r="B1774" t="str">
            <v>Dani zajmovi tuzemn.trg.dr.obrtn.malom i sred.pod.                              </v>
          </cell>
        </row>
        <row r="1775">
          <cell r="A1775" t="str">
            <v>53212-          </v>
          </cell>
          <cell r="B1775" t="str">
            <v>Dionice i udjeli u glavnici trgovačkih druĐtava u javnom sek                    </v>
          </cell>
        </row>
        <row r="1776">
          <cell r="A1776" t="str">
            <v>54111-          </v>
          </cell>
          <cell r="B1776" t="str">
            <v>Otplata glavnice primljenih zajmova od drugih razina vlasti-                    </v>
          </cell>
        </row>
        <row r="1777">
          <cell r="A1777" t="str">
            <v>54411-          </v>
          </cell>
          <cell r="B1777" t="str">
            <v>Otplata glavnice primlj.zajmova od tuzemn. banaka-NE                            </v>
          </cell>
        </row>
        <row r="1778">
          <cell r="A1778" t="str">
            <v>54412-          </v>
          </cell>
          <cell r="B1778" t="str">
            <v>Otplata glavnice primljenih zajmova od tuzemnih banaka i ost                    </v>
          </cell>
        </row>
        <row r="1779">
          <cell r="A1779" t="str">
            <v>54432-          </v>
          </cell>
          <cell r="B1779" t="str">
            <v>Otplata glavnice primlj.kredita od tuz.kred.inst.-dugor.                        </v>
          </cell>
        </row>
        <row r="1780">
          <cell r="A1780" t="str">
            <v>61111-          </v>
          </cell>
          <cell r="B1780" t="str">
            <v>Por. i prirez od nesam.rada i dr.sam.djel.-1406                                 </v>
          </cell>
        </row>
        <row r="1781">
          <cell r="A1781" t="str">
            <v>61112-          </v>
          </cell>
          <cell r="B1781" t="str">
            <v>Por. i prirez od nesam.rada do propisanih iznosa-1414                           </v>
          </cell>
        </row>
        <row r="1782">
          <cell r="A1782" t="str">
            <v>61121-          </v>
          </cell>
          <cell r="B1782" t="str">
            <v>Por.i prirez na doh.od obrta i s obrt.izj.dj.-1430                              </v>
          </cell>
        </row>
        <row r="1783">
          <cell r="A1783" t="str">
            <v>61123-0         </v>
          </cell>
          <cell r="B1783" t="str">
            <v>Por.i prirez na doh.od povr.sam.djelatnosti-1457                                </v>
          </cell>
        </row>
        <row r="1784">
          <cell r="A1784" t="str">
            <v>61123-1         </v>
          </cell>
          <cell r="B1784" t="str">
            <v>Por.i prirez na doh.od dr.sam.dj.koje se povr.ob.-1465                          </v>
          </cell>
        </row>
        <row r="1785">
          <cell r="A1785" t="str">
            <v>61131-          </v>
          </cell>
          <cell r="B1785" t="str">
            <v>Por.i prirez na doh.od imovine i imov.prava-1503                                </v>
          </cell>
        </row>
        <row r="1786">
          <cell r="A1786" t="str">
            <v>61132-          </v>
          </cell>
          <cell r="B1786" t="str">
            <v>Por.i prir.na doh.od iznajmlj.stan.soba i post.putn.i tur.                      </v>
          </cell>
        </row>
        <row r="1787">
          <cell r="A1787" t="str">
            <v>61133-          </v>
          </cell>
          <cell r="B1787" t="str">
            <v>Por.i prir.po odbitku na doh.od najamnine i zakupnine                           </v>
          </cell>
        </row>
        <row r="1788">
          <cell r="A1788" t="str">
            <v>61141-          </v>
          </cell>
          <cell r="B1788" t="str">
            <v>Porez i prirez na dohodak od dividendi i udjela u dobiti                        </v>
          </cell>
        </row>
        <row r="1789">
          <cell r="A1789" t="str">
            <v>61142-          </v>
          </cell>
          <cell r="B1789" t="str">
            <v>Porez i prirez po odbitku od izuzimanja                                         </v>
          </cell>
        </row>
        <row r="1790">
          <cell r="A1790" t="str">
            <v>61142-          </v>
          </cell>
          <cell r="B1790" t="str">
            <v>Porez i prirez po odbitku od izuzimanja                                         </v>
          </cell>
        </row>
        <row r="1791">
          <cell r="A1791" t="str">
            <v>61143-          </v>
          </cell>
          <cell r="B1791" t="str">
            <v>Porez i prirez po odbitku na dohodak od kamata                                  </v>
          </cell>
        </row>
        <row r="1792">
          <cell r="A1792" t="str">
            <v>61143-          </v>
          </cell>
          <cell r="B1792" t="str">
            <v>Porez i prirez po odbitku na dohodak od kamata                                  </v>
          </cell>
        </row>
        <row r="1793">
          <cell r="A1793" t="str">
            <v>61144-          </v>
          </cell>
          <cell r="B1793" t="str">
            <v>Por.i pr.po odb.na doh.po osn.prim.na tem.udjela u dob.čl.upr.                  </v>
          </cell>
        </row>
        <row r="1794">
          <cell r="A1794" t="str">
            <v>61145-          </v>
          </cell>
          <cell r="B1794" t="str">
            <v>Porez i prirez od osiguranja života i dobrovoljnog mirovinskog osiguranja       </v>
          </cell>
        </row>
        <row r="1795">
          <cell r="A1795" t="str">
            <v>61161-          </v>
          </cell>
          <cell r="B1795" t="str">
            <v>Porez i prirez na dohodak utvrđen u postupku nadzora za prethodne godine        </v>
          </cell>
        </row>
        <row r="1796">
          <cell r="A1796" t="str">
            <v>61171-          </v>
          </cell>
          <cell r="B1796" t="str">
            <v>Povrat poreza i prireza na doh.po god.prijavi                                   </v>
          </cell>
        </row>
        <row r="1797">
          <cell r="A1797" t="str">
            <v>61211-          </v>
          </cell>
          <cell r="B1797" t="str">
            <v>Porez na dobit-1606                                                             </v>
          </cell>
        </row>
        <row r="1798">
          <cell r="A1798" t="str">
            <v>61221-          </v>
          </cell>
          <cell r="B1798" t="str">
            <v>Porez na dobit po odbitku na naknade za korišt.prava                            </v>
          </cell>
        </row>
        <row r="1799">
          <cell r="A1799" t="str">
            <v>61314-          </v>
          </cell>
          <cell r="B1799" t="str">
            <v>Porez na kuće za odmor-1716                                                     </v>
          </cell>
        </row>
        <row r="1800">
          <cell r="A1800" t="str">
            <v>61315-          </v>
          </cell>
          <cell r="B1800" t="str">
            <v>Porez na korištenje javnih površina-1740                                        </v>
          </cell>
        </row>
        <row r="1801">
          <cell r="A1801" t="str">
            <v>61315-1         </v>
          </cell>
          <cell r="B1801" t="str">
            <v>Porez na korištenje javnih površina-1740-Željka                                 </v>
          </cell>
        </row>
        <row r="1802">
          <cell r="A1802" t="str">
            <v>61341-          </v>
          </cell>
          <cell r="B1802" t="str">
            <v>Porez na promet nekretnina-2848                                                 </v>
          </cell>
        </row>
        <row r="1803">
          <cell r="A1803" t="str">
            <v>61424-          </v>
          </cell>
          <cell r="B1803" t="str">
            <v>Porez na potrošnju alkoholnih i bezalkoholnih pića-1708                         </v>
          </cell>
        </row>
        <row r="1804">
          <cell r="A1804" t="str">
            <v>61442-          </v>
          </cell>
          <cell r="B1804" t="str">
            <v>Porez na priređivanje igara na sreću i zabavnih igara                           </v>
          </cell>
        </row>
        <row r="1805">
          <cell r="A1805" t="str">
            <v>61453-          </v>
          </cell>
          <cell r="B1805" t="str">
            <v>Porez na tvrtku ili naziv-1732                                                  </v>
          </cell>
        </row>
        <row r="1806">
          <cell r="A1806" t="str">
            <v>61454-          </v>
          </cell>
          <cell r="B1806" t="str">
            <v>Porez na reklame-1724                                                           </v>
          </cell>
        </row>
        <row r="1807">
          <cell r="A1807" t="str">
            <v>63311-          </v>
          </cell>
          <cell r="B1807" t="str">
            <v>Tekuće pomoći iz državnog proračuna                                             </v>
          </cell>
        </row>
        <row r="1808">
          <cell r="A1808" t="str">
            <v>63311-1         </v>
          </cell>
          <cell r="B1808" t="str">
            <v>Tek.pom.iz drž.pror.-mala škola-vrtić                                           </v>
          </cell>
        </row>
        <row r="1809">
          <cell r="A1809" t="str">
            <v>63311-2         </v>
          </cell>
          <cell r="B1809" t="str">
            <v>Tek.pom.iz drž.pror.-djeca sa tešk.u razv.-vrtić                                </v>
          </cell>
        </row>
        <row r="1810">
          <cell r="A1810" t="str">
            <v>63312-          </v>
          </cell>
          <cell r="B1810" t="str">
            <v>Tekuće pomoći iz županijskih proračuna                                          </v>
          </cell>
        </row>
        <row r="1811">
          <cell r="A1811" t="str">
            <v>63312-0         </v>
          </cell>
          <cell r="B1811" t="str">
            <v>Tekuće pomoći iz župan.pror.-drva                                               </v>
          </cell>
        </row>
        <row r="1812">
          <cell r="A1812" t="str">
            <v>63312-1         </v>
          </cell>
          <cell r="B1812" t="str">
            <v>Tekuće pomoći iz župan.pror.-poljopr.                                           </v>
          </cell>
        </row>
        <row r="1813">
          <cell r="A1813" t="str">
            <v>63314-          </v>
          </cell>
          <cell r="B1813" t="str">
            <v>Tekuće pomoći iz općinskih proračuna                                            </v>
          </cell>
        </row>
        <row r="1814">
          <cell r="A1814" t="str">
            <v>63314-0         </v>
          </cell>
          <cell r="B1814" t="str">
            <v>OPĆINA BARILOVIĆ-VRTIĆ                                                          </v>
          </cell>
        </row>
        <row r="1815">
          <cell r="A1815" t="str">
            <v>63314-1         </v>
          </cell>
          <cell r="B1815" t="str">
            <v>OPĆINA BOSILJEVO-VRTIĆ                                                          </v>
          </cell>
        </row>
        <row r="1816">
          <cell r="A1816" t="str">
            <v>63314-2         </v>
          </cell>
          <cell r="B1816" t="str">
            <v>OPĆINA GENERALSKI STOL-VRTIĆ                                                    </v>
          </cell>
        </row>
        <row r="1817">
          <cell r="A1817" t="str">
            <v>63314-3         </v>
          </cell>
          <cell r="B1817" t="str">
            <v>OPĆINA NETRETIĆ-VRTIĆ                                                           </v>
          </cell>
        </row>
        <row r="1818">
          <cell r="A1818" t="str">
            <v>63321-          </v>
          </cell>
          <cell r="B1818" t="str">
            <v>Kapitalne pomoći iz državnog proračuna                                          </v>
          </cell>
        </row>
        <row r="1819">
          <cell r="A1819" t="str">
            <v>63321-0         </v>
          </cell>
          <cell r="B1819" t="str">
            <v>Kapitalne pomoći iz drž.pror.-Poslovne zone                                     </v>
          </cell>
        </row>
        <row r="1820">
          <cell r="A1820" t="str">
            <v>63321-1         </v>
          </cell>
          <cell r="B1820" t="str">
            <v>Kapitalne pomoći iz drž.pror.-EIB II                                            </v>
          </cell>
        </row>
        <row r="1821">
          <cell r="A1821" t="str">
            <v>63321-2         </v>
          </cell>
          <cell r="B1821" t="str">
            <v>Kapitalne pomoći iz drž.pror.-Knjižnica                                         </v>
          </cell>
        </row>
        <row r="1822">
          <cell r="A1822" t="str">
            <v>63321-3         </v>
          </cell>
          <cell r="B1822" t="str">
            <v>Kapitalne pomoći iz drž.pror.-Pučko                                             </v>
          </cell>
        </row>
        <row r="1823">
          <cell r="A1823" t="str">
            <v>63321-4         </v>
          </cell>
          <cell r="B1823" t="str">
            <v>Kapitalne pomoći iz drž.pror.-Vrtić                                             </v>
          </cell>
        </row>
        <row r="1824">
          <cell r="A1824" t="str">
            <v>63322-          </v>
          </cell>
          <cell r="B1824" t="str">
            <v>Kapitalne pomoći iz županijskih proračuna                                       </v>
          </cell>
        </row>
        <row r="1825">
          <cell r="A1825" t="str">
            <v>63323-          </v>
          </cell>
          <cell r="B1825" t="str">
            <v>Kapitalne pomoći iz gradskih proračuna                                          </v>
          </cell>
        </row>
        <row r="1826">
          <cell r="A1826" t="str">
            <v>63324-          </v>
          </cell>
          <cell r="B1826" t="str">
            <v>Kapitalne pomoći iz općinskih proračuna                                         </v>
          </cell>
        </row>
        <row r="1827">
          <cell r="A1827" t="str">
            <v>63411-          </v>
          </cell>
          <cell r="B1827" t="str">
            <v>Tekuće pomoći od tijela državne vlasti-NE                                       </v>
          </cell>
        </row>
        <row r="1828">
          <cell r="A1828" t="str">
            <v>63413-          </v>
          </cell>
          <cell r="B1828" t="str">
            <v>Tekuće pomoći od izvanproračunskih korisnika-NE                                 </v>
          </cell>
        </row>
        <row r="1829">
          <cell r="A1829" t="str">
            <v>63414-          </v>
          </cell>
          <cell r="B1829" t="str">
            <v>Tekuće pomoći od HZMO-a, HZZ-a i HZZO-a                                         </v>
          </cell>
        </row>
        <row r="1830">
          <cell r="A1830" t="str">
            <v>63415-          </v>
          </cell>
          <cell r="B1830" t="str">
            <v>Tekuće pomoći od ost.izvanpror.korisnika drž.pror.                              </v>
          </cell>
        </row>
        <row r="1831">
          <cell r="A1831" t="str">
            <v>63416-          </v>
          </cell>
          <cell r="B1831" t="str">
            <v>Tekuće pomoći od izvanpr.koris.žup,grad.i opć.pror.                             </v>
          </cell>
        </row>
        <row r="1832">
          <cell r="A1832" t="str">
            <v>63422-          </v>
          </cell>
          <cell r="B1832" t="str">
            <v>Kapitalne pomoći od ostalih proračunskih korisnika-briši                        </v>
          </cell>
        </row>
        <row r="1833">
          <cell r="A1833" t="str">
            <v>63423-          </v>
          </cell>
          <cell r="B1833" t="str">
            <v>Kapitalne pomoći od izvanproračunskih korisnika                                 </v>
          </cell>
        </row>
        <row r="1834">
          <cell r="A1834" t="str">
            <v>63423-          </v>
          </cell>
          <cell r="B1834" t="str">
            <v>Kapitalne pomoći od izvanproračunskih korisnika                                 </v>
          </cell>
        </row>
        <row r="1835">
          <cell r="A1835" t="str">
            <v>63423-          </v>
          </cell>
          <cell r="B1835" t="str">
            <v>Kapitalne pomoći od izvanproračunskih korisnika                                 </v>
          </cell>
        </row>
        <row r="1836">
          <cell r="A1836" t="str">
            <v>64113-0         </v>
          </cell>
          <cell r="B1836" t="str">
            <v>Prihodi od kam.za dane zajmove građ.i kuć.-POLJ.-NE                             </v>
          </cell>
        </row>
        <row r="1837">
          <cell r="A1837" t="str">
            <v>64113-1         </v>
          </cell>
          <cell r="B1837" t="str">
            <v>Prihodi od kam.za dane zajmove građ.i kuć.-GZ-NE                                </v>
          </cell>
        </row>
        <row r="1838">
          <cell r="A1838" t="str">
            <v>64131-          </v>
          </cell>
          <cell r="B1838" t="str">
            <v>Kamate na oročena sredstva                                                      </v>
          </cell>
        </row>
        <row r="1839">
          <cell r="A1839" t="str">
            <v>64132-          </v>
          </cell>
          <cell r="B1839" t="str">
            <v>Kamate na depozite po viđenju-7790                                              </v>
          </cell>
        </row>
        <row r="1840">
          <cell r="A1840" t="str">
            <v>64132-0         </v>
          </cell>
          <cell r="B1840" t="str">
            <v>Kamate na depozite po viđenju-Pučko                                             </v>
          </cell>
        </row>
        <row r="1841">
          <cell r="A1841" t="str">
            <v>64143-          </v>
          </cell>
          <cell r="B1841" t="str">
            <v>Zatezne kamate iz obveznih odnosa i drugo                                       </v>
          </cell>
        </row>
        <row r="1842">
          <cell r="A1842" t="str">
            <v>64219-          </v>
          </cell>
          <cell r="B1842" t="str">
            <v>Naknade za ostale koncesije-5819                                                </v>
          </cell>
        </row>
        <row r="1843">
          <cell r="A1843" t="str">
            <v>64221-          </v>
          </cell>
          <cell r="B1843" t="str">
            <v>Prihodi od zakupa nekretnina-NE                                                 </v>
          </cell>
        </row>
        <row r="1844">
          <cell r="A1844" t="str">
            <v>64221-0         </v>
          </cell>
          <cell r="B1844" t="str">
            <v>Prihodi od zakupa nekretnina/najamnina stanova-NE                               </v>
          </cell>
        </row>
        <row r="1845">
          <cell r="A1845" t="str">
            <v>64221-1         </v>
          </cell>
          <cell r="B1845" t="str">
            <v>Prihodi od zakupa nekretnina/posl.prostor-7722-NE                               </v>
          </cell>
        </row>
        <row r="1846">
          <cell r="A1846" t="str">
            <v>64221-2         </v>
          </cell>
          <cell r="B1846" t="str">
            <v>Prihodi od zakupa nekretnina/posl.prostor-7722-NE                               </v>
          </cell>
        </row>
        <row r="1847">
          <cell r="A1847" t="str">
            <v>64222-          </v>
          </cell>
          <cell r="B1847" t="str">
            <v>Prihodi od zakupa poljoprivrednog zemljišta                                     </v>
          </cell>
        </row>
        <row r="1848">
          <cell r="A1848" t="str">
            <v>64222-          </v>
          </cell>
          <cell r="B1848" t="str">
            <v>Prihodi od zakupa poljoprivrednog zemljišta                                     </v>
          </cell>
        </row>
        <row r="1849">
          <cell r="A1849" t="str">
            <v>64222-          </v>
          </cell>
          <cell r="B1849" t="str">
            <v>Prihodi od zakupa poljoprivrednog zemljišta                                     </v>
          </cell>
        </row>
        <row r="1850">
          <cell r="A1850" t="str">
            <v>64224-          </v>
          </cell>
          <cell r="B1850" t="str">
            <v>Prihodi od iznajmljivanja stambenih objekata-5835                               </v>
          </cell>
        </row>
        <row r="1851">
          <cell r="A1851" t="str">
            <v>64225-          </v>
          </cell>
          <cell r="B1851" t="str">
            <v>Prihodi od zakupa poslovnih objekata-7722                                       </v>
          </cell>
        </row>
        <row r="1852">
          <cell r="A1852" t="str">
            <v>64229-          </v>
          </cell>
          <cell r="B1852" t="str">
            <v>Ostali prihodi od iznajmljivanja i zakupa imovine                               </v>
          </cell>
        </row>
        <row r="1853">
          <cell r="A1853" t="str">
            <v>64229-0         </v>
          </cell>
          <cell r="B1853" t="str">
            <v>Ost.prih.od iznajmljiv.i zakupa imov.-Pučko                                     </v>
          </cell>
        </row>
        <row r="1854">
          <cell r="A1854" t="str">
            <v>64231-          </v>
          </cell>
          <cell r="B1854" t="str">
            <v>Naknada za eksploataciju mineralnih sirovina-5827                               </v>
          </cell>
        </row>
        <row r="1855">
          <cell r="A1855" t="str">
            <v>64231-0         </v>
          </cell>
          <cell r="B1855" t="str">
            <v>Nakn.za otkop.kol.neener.min.sir.                                               </v>
          </cell>
        </row>
        <row r="1856">
          <cell r="A1856" t="str">
            <v>64233-          </v>
          </cell>
          <cell r="B1856" t="str">
            <v>Naknada za korištenje prostora elektrana                                        </v>
          </cell>
        </row>
        <row r="1857">
          <cell r="A1857" t="str">
            <v>64234-          </v>
          </cell>
          <cell r="B1857" t="str">
            <v>Lovozakupnina                                                                   </v>
          </cell>
        </row>
        <row r="1858">
          <cell r="A1858" t="str">
            <v>64236-          </v>
          </cell>
          <cell r="B1858" t="str">
            <v>Spomenička renta                                                                </v>
          </cell>
        </row>
        <row r="1859">
          <cell r="A1859" t="str">
            <v>64236-0         </v>
          </cell>
          <cell r="B1859" t="str">
            <v>Spomenička renta po četv.metru-2869                                             </v>
          </cell>
        </row>
        <row r="1860">
          <cell r="A1860" t="str">
            <v>64236-1         </v>
          </cell>
          <cell r="B1860" t="str">
            <v>Spomenička renta na uk.prihod-2870                                              </v>
          </cell>
        </row>
        <row r="1861">
          <cell r="A1861" t="str">
            <v>64238-          </v>
          </cell>
          <cell r="B1861" t="str">
            <v>Prihodi od nadoknade šteta s osnova osiguranja (totalna šteta)                  </v>
          </cell>
        </row>
        <row r="1862">
          <cell r="A1862" t="str">
            <v>64239-          </v>
          </cell>
          <cell r="B1862" t="str">
            <v>Ostale naknade za korištenje nefinancijske imovine                              </v>
          </cell>
        </row>
        <row r="1863">
          <cell r="A1863" t="str">
            <v>64248-          </v>
          </cell>
          <cell r="B1863" t="str">
            <v>Naknada u cijeni goriva                                                         </v>
          </cell>
        </row>
        <row r="1864">
          <cell r="A1864" t="str">
            <v>64299-          </v>
          </cell>
          <cell r="B1864" t="str">
            <v>Ostali prihodi od nefinancijske imovine                                         </v>
          </cell>
        </row>
        <row r="1865">
          <cell r="A1865" t="str">
            <v>64313-          </v>
          </cell>
          <cell r="B1865" t="str">
            <v>64313-                                                                          </v>
          </cell>
        </row>
        <row r="1866">
          <cell r="A1866" t="str">
            <v>64321-          </v>
          </cell>
          <cell r="B1866" t="str">
            <v>Prih.od kam.na dane zajmove građ.i kućan.u tuzemstvu                            </v>
          </cell>
        </row>
        <row r="1867">
          <cell r="A1867" t="str">
            <v>64321-0         </v>
          </cell>
          <cell r="B1867" t="str">
            <v>Prih.od kam.na dane zajmove građ.i kuć.-POLJ.                                   </v>
          </cell>
        </row>
        <row r="1868">
          <cell r="A1868" t="str">
            <v>64321-1         </v>
          </cell>
          <cell r="B1868" t="str">
            <v>Prih.od kam.na dane zajmove građ.i kuć.-GZ                                      </v>
          </cell>
        </row>
        <row r="1869">
          <cell r="A1869" t="str">
            <v>65129-          </v>
          </cell>
          <cell r="B1869" t="str">
            <v>Ostale naknade utvrđene gradskom odlukom                                        </v>
          </cell>
        </row>
        <row r="1870">
          <cell r="A1870" t="str">
            <v>65129-0         </v>
          </cell>
          <cell r="B1870" t="str">
            <v>Ostale naknade utvrđene grad.odlukom-5738-Željka                                </v>
          </cell>
        </row>
        <row r="1871">
          <cell r="A1871" t="str">
            <v>65129-1         </v>
          </cell>
          <cell r="B1871" t="str">
            <v>Ostale naknade utvrđene gradskom odlukom-5738                                   </v>
          </cell>
        </row>
        <row r="1872">
          <cell r="A1872" t="str">
            <v>65129-2         </v>
          </cell>
          <cell r="B1872" t="str">
            <v>Ostale naknade utvrđene gradskom odlukom-5789-VOD.                              </v>
          </cell>
        </row>
        <row r="1873">
          <cell r="A1873" t="str">
            <v>65129-3         </v>
          </cell>
          <cell r="B1873" t="str">
            <v>Ostale naknade utvrđene gradskom odlukom-5789-KAN.                              </v>
          </cell>
        </row>
        <row r="1874">
          <cell r="A1874" t="str">
            <v>65139-          </v>
          </cell>
          <cell r="B1874" t="str">
            <v>Prihod od prodaje državnih biljega-3086                                         </v>
          </cell>
        </row>
        <row r="1875">
          <cell r="A1875" t="str">
            <v>65148-          </v>
          </cell>
          <cell r="B1875" t="str">
            <v>Ostale naknade i pristojbe za posebne namjene                                   </v>
          </cell>
        </row>
        <row r="1876">
          <cell r="A1876" t="str">
            <v>65218-          </v>
          </cell>
          <cell r="B1876" t="str">
            <v>Ostali prihodi državne uprave za posebne namjene                                </v>
          </cell>
        </row>
        <row r="1877">
          <cell r="A1877" t="str">
            <v>65221-          </v>
          </cell>
          <cell r="B1877" t="str">
            <v>Vodni doprinos-5789                                                             </v>
          </cell>
        </row>
        <row r="1878">
          <cell r="A1878" t="str">
            <v>65231-          </v>
          </cell>
          <cell r="B1878" t="str">
            <v>Komunalni doprinosi-5720-NE                                                     </v>
          </cell>
        </row>
        <row r="1879">
          <cell r="A1879" t="str">
            <v>65232-          </v>
          </cell>
          <cell r="B1879" t="str">
            <v>Komunalne naknade-5770-NE                                                       </v>
          </cell>
        </row>
        <row r="1880">
          <cell r="A1880" t="str">
            <v>65241-          </v>
          </cell>
          <cell r="B1880" t="str">
            <v>Doprinosi za šume                                                               </v>
          </cell>
        </row>
        <row r="1881">
          <cell r="A1881" t="str">
            <v>65251-          </v>
          </cell>
          <cell r="B1881" t="str">
            <v>Mjesni samodoprinos-7862                                                        </v>
          </cell>
        </row>
        <row r="1882">
          <cell r="A1882" t="str">
            <v>65264-          </v>
          </cell>
          <cell r="B1882" t="str">
            <v>Sufinanciranje cijene usluge,participacije i slično                             </v>
          </cell>
        </row>
        <row r="1883">
          <cell r="A1883" t="str">
            <v>65264-0         </v>
          </cell>
          <cell r="B1883" t="str">
            <v>Sufin.cij.usl,par.i sl.-Knjižnica                                               </v>
          </cell>
        </row>
        <row r="1884">
          <cell r="A1884" t="str">
            <v>65264-1         </v>
          </cell>
          <cell r="B1884" t="str">
            <v>Sufin.cij.usl.par.i sl.-Vrtić                                                   </v>
          </cell>
        </row>
        <row r="1885">
          <cell r="A1885" t="str">
            <v>65264-2         </v>
          </cell>
          <cell r="B1885" t="str">
            <v>Sufin.cij.usl.par.i sl.-Pučko                                                   </v>
          </cell>
        </row>
        <row r="1886">
          <cell r="A1886" t="str">
            <v>65266-          </v>
          </cell>
          <cell r="B1886" t="str">
            <v>Prihodi na temelju refundacija rashoda iz prethodnih godina                     </v>
          </cell>
        </row>
        <row r="1887">
          <cell r="A1887" t="str">
            <v>65268-          </v>
          </cell>
          <cell r="B1887" t="str">
            <v>Ostali prihodi za posebne namjene                                               </v>
          </cell>
        </row>
        <row r="1888">
          <cell r="A1888" t="str">
            <v>65269-          </v>
          </cell>
          <cell r="B1888" t="str">
            <v>Ostali nespomenuti prihodi-7706                                                 </v>
          </cell>
        </row>
        <row r="1889">
          <cell r="A1889" t="str">
            <v>65269-0         </v>
          </cell>
          <cell r="B1889" t="str">
            <v>Naknada na polj.zemljište u gra.-2902                                           </v>
          </cell>
        </row>
        <row r="1890">
          <cell r="A1890" t="str">
            <v>65269-1         </v>
          </cell>
          <cell r="B1890" t="str">
            <v>Ostali nespomenuti prihodi-7781                                                 </v>
          </cell>
        </row>
        <row r="1891">
          <cell r="A1891" t="str">
            <v>65269-2         </v>
          </cell>
          <cell r="B1891" t="str">
            <v>Ostali nespomenuti prihodi-7838                                                 </v>
          </cell>
        </row>
        <row r="1892">
          <cell r="A1892" t="str">
            <v>65269-3         </v>
          </cell>
          <cell r="B1892" t="str">
            <v>Ostali nesp.prih.po pos.prop.-HZZ                                               </v>
          </cell>
        </row>
        <row r="1893">
          <cell r="A1893" t="str">
            <v>65269-4         </v>
          </cell>
          <cell r="B1893" t="str">
            <v>Ostali nespomenuti prihodi-POLJ.                                                </v>
          </cell>
        </row>
        <row r="1894">
          <cell r="A1894" t="str">
            <v>65311-          </v>
          </cell>
          <cell r="B1894" t="str">
            <v>Komunalni doprinosi-5720                                                        </v>
          </cell>
        </row>
        <row r="1895">
          <cell r="A1895" t="str">
            <v>65321-          </v>
          </cell>
          <cell r="B1895" t="str">
            <v>Komunalne naknade-5770                                                          </v>
          </cell>
        </row>
        <row r="1896">
          <cell r="A1896" t="str">
            <v>65331-          </v>
          </cell>
          <cell r="B1896" t="str">
            <v>Naknade za priključak-5711                                                      </v>
          </cell>
        </row>
        <row r="1897">
          <cell r="A1897" t="str">
            <v>66121-          </v>
          </cell>
          <cell r="B1897" t="str">
            <v>Prihodi od obavljanja ost. poslova vlastite dj.-7803-NE                         </v>
          </cell>
        </row>
        <row r="1898">
          <cell r="A1898" t="str">
            <v>66121-0         </v>
          </cell>
          <cell r="B1898" t="str">
            <v>Prih.od obavlj.ostal.posl.vlast.djelatn.-Pučko                                  </v>
          </cell>
        </row>
        <row r="1899">
          <cell r="A1899" t="str">
            <v>66141-          </v>
          </cell>
          <cell r="B1899" t="str">
            <v>Prihodi od prodanih proizvoda                                                   </v>
          </cell>
        </row>
        <row r="1900">
          <cell r="A1900" t="str">
            <v>66271-          </v>
          </cell>
          <cell r="B1900" t="str">
            <v>Novčane kazne za prekršaje koje pripadaju drž.-6700                             </v>
          </cell>
        </row>
        <row r="1901">
          <cell r="A1901" t="str">
            <v>66311-          </v>
          </cell>
          <cell r="B1901" t="str">
            <v>Tekuće donacije od fizičkih osoba                                               </v>
          </cell>
        </row>
        <row r="1902">
          <cell r="A1902" t="str">
            <v>66312-          </v>
          </cell>
          <cell r="B1902" t="str">
            <v>Tekuce  donacije od neprofitnih organizacija                                    </v>
          </cell>
        </row>
        <row r="1903">
          <cell r="A1903" t="str">
            <v>66313-          </v>
          </cell>
          <cell r="B1903" t="str">
            <v>Tekuće donacije od trgovačkih druĐtava                                          </v>
          </cell>
        </row>
        <row r="1904">
          <cell r="A1904" t="str">
            <v>66314-          </v>
          </cell>
          <cell r="B1904" t="str">
            <v>Tekuće donacije od ost.subjek.izvan opće države                                 </v>
          </cell>
        </row>
        <row r="1905">
          <cell r="A1905" t="str">
            <v>66411-          </v>
          </cell>
          <cell r="B1905" t="str">
            <v>Prihodi za financiranje rashoda poslovanja                                      </v>
          </cell>
        </row>
        <row r="1906">
          <cell r="A1906" t="str">
            <v>66421-          </v>
          </cell>
          <cell r="B1906" t="str">
            <v>Prihodi za financ.rashoda za nabavu nefinanc.imov.                              </v>
          </cell>
        </row>
        <row r="1907">
          <cell r="A1907" t="str">
            <v>67111-          </v>
          </cell>
          <cell r="B1907" t="str">
            <v>Prihodi za financiranje rashoda poslovanja                                      </v>
          </cell>
        </row>
        <row r="1908">
          <cell r="A1908" t="str">
            <v>68191-          </v>
          </cell>
          <cell r="B1908" t="str">
            <v>Ostale nespomenute kazne                                                        </v>
          </cell>
        </row>
        <row r="1909">
          <cell r="A1909" t="str">
            <v>71112-          </v>
          </cell>
          <cell r="B1909" t="str">
            <v>Građevinsko zemljište                                                           </v>
          </cell>
        </row>
        <row r="1910">
          <cell r="A1910" t="str">
            <v>72111-          </v>
          </cell>
          <cell r="B1910" t="str">
            <v>Stambeni objekti za zaposlene                                                   </v>
          </cell>
        </row>
        <row r="1911">
          <cell r="A1911" t="str">
            <v>72111-0         </v>
          </cell>
          <cell r="B1911" t="str">
            <v>Stambeni objekti za zaposlene                                                   </v>
          </cell>
        </row>
        <row r="1912">
          <cell r="A1912" t="str">
            <v>72111-1         </v>
          </cell>
          <cell r="B1912" t="str">
            <v>Stambeni objekti za zaposlene                                                   </v>
          </cell>
        </row>
        <row r="1913">
          <cell r="A1913" t="str">
            <v>72119-0         </v>
          </cell>
          <cell r="B1913" t="str">
            <v>Ostali stambeni objekti-7820                                                    </v>
          </cell>
        </row>
        <row r="1914">
          <cell r="A1914" t="str">
            <v>72119-1         </v>
          </cell>
          <cell r="B1914" t="str">
            <v>Ostali stambeni objekti-7757                                                    </v>
          </cell>
        </row>
        <row r="1915">
          <cell r="A1915" t="str">
            <v>72127-          </v>
          </cell>
          <cell r="B1915" t="str">
            <v>Tvorničke hale,skladišta,silosi,garaže i slično                                 </v>
          </cell>
        </row>
        <row r="1916">
          <cell r="A1916" t="str">
            <v>72129-          </v>
          </cell>
          <cell r="B1916" t="str">
            <v>Ostali poslovni građevinski objekti                                             </v>
          </cell>
        </row>
        <row r="1917">
          <cell r="A1917" t="str">
            <v>72144-          </v>
          </cell>
          <cell r="B1917" t="str">
            <v>Energetski i komunikacijski vodovi                                              </v>
          </cell>
        </row>
        <row r="1918">
          <cell r="A1918" t="str">
            <v>72311-          </v>
          </cell>
          <cell r="B1918" t="str">
            <v>Osobni automobili                                                               </v>
          </cell>
        </row>
        <row r="1919">
          <cell r="A1919" t="str">
            <v>81111-          </v>
          </cell>
          <cell r="B1919" t="str">
            <v>Povrat zajmova danih drugim razinama vlasti                                     </v>
          </cell>
        </row>
        <row r="1920">
          <cell r="A1920" t="str">
            <v>81212-          </v>
          </cell>
          <cell r="B1920" t="str">
            <v>Povrat zajmova danih nepr.org.građ.i kuć.u tuz.-polj.                           </v>
          </cell>
        </row>
        <row r="1921">
          <cell r="A1921" t="str">
            <v>81611-          </v>
          </cell>
          <cell r="B1921" t="str">
            <v>Povrat zajmova danih tuz.trg.dr.obrt.mal.i sr.pod.-GZ                           </v>
          </cell>
        </row>
        <row r="1922">
          <cell r="A1922" t="str">
            <v>82212-          </v>
          </cell>
          <cell r="B1922" t="str">
            <v>Obveznice tuzemne                                                               </v>
          </cell>
        </row>
        <row r="1923">
          <cell r="A1923" t="str">
            <v>91111-          </v>
          </cell>
          <cell r="B1923" t="str">
            <v>Izvori vlasništva iz proračuna za nefinancijsku imovinu                         </v>
          </cell>
        </row>
        <row r="1924">
          <cell r="A1924" t="str">
            <v>91111-1         </v>
          </cell>
          <cell r="B1924" t="str">
            <v>Izvori vlasništva iz proračuna za nef.imov.-zemlja                              </v>
          </cell>
        </row>
        <row r="1925">
          <cell r="A1925" t="str">
            <v>91111-2         </v>
          </cell>
          <cell r="B1925" t="str">
            <v>Izvori vlasništva iz proračuna za nef.imov.-stanovi                             </v>
          </cell>
        </row>
        <row r="1926">
          <cell r="A1926" t="str">
            <v>91111-3         </v>
          </cell>
          <cell r="B1926" t="str">
            <v>Izvori vlasništva iz proračuna za nef.imov.-plinara                             </v>
          </cell>
        </row>
        <row r="1927">
          <cell r="A1927" t="str">
            <v>91111-4         </v>
          </cell>
          <cell r="B1927" t="str">
            <v>Izvori vlasništva iz proračuna za nef.imov.-KIC/RADIO MRE                       </v>
          </cell>
        </row>
        <row r="1928">
          <cell r="A1928" t="str">
            <v>91111-5         </v>
          </cell>
          <cell r="B1928" t="str">
            <v>Izvori vlasništva iz proračuna za nef.imov.-stamb.gosp.                         </v>
          </cell>
        </row>
        <row r="1929">
          <cell r="A1929" t="str">
            <v>91112-          </v>
          </cell>
          <cell r="B1929" t="str">
            <v>Izvori vlasništva iz proračuna za financijsku imovinu                           </v>
          </cell>
        </row>
        <row r="1930">
          <cell r="A1930" t="str">
            <v>91121-          </v>
          </cell>
          <cell r="B1930" t="str">
            <v>Ostali izvori vlasnistva za nefinancijsku imovinu                               </v>
          </cell>
        </row>
        <row r="1931">
          <cell r="A1931" t="str">
            <v>91121-0         </v>
          </cell>
          <cell r="B1931" t="str">
            <v>Ostali izvori vlasniĐtva  za nefinan.imovinu-slike                              </v>
          </cell>
        </row>
        <row r="1932">
          <cell r="A1932" t="str">
            <v>91121-1         </v>
          </cell>
          <cell r="B1932" t="str">
            <v>Ostali izvori vlasniĐtva  za nefinan.imovinu-mo i st.fond                       </v>
          </cell>
        </row>
        <row r="1933">
          <cell r="A1933" t="str">
            <v>91122-0         </v>
          </cell>
          <cell r="B1933" t="str">
            <v>Ostali izvori vlasništva za fin.imovinu-POLJOP.FOND                             </v>
          </cell>
        </row>
        <row r="1934">
          <cell r="A1934" t="str">
            <v>91122-1         </v>
          </cell>
          <cell r="B1934" t="str">
            <v>Ostali izvori vlasništva za fin.imovinu-FOND GZ                                 </v>
          </cell>
        </row>
        <row r="1935">
          <cell r="A1935" t="str">
            <v>91122-2         </v>
          </cell>
          <cell r="B1935" t="str">
            <v>Ostali izvori vlasništva za fin.imovinu-SREDSTVA HNS-STARI                      </v>
          </cell>
        </row>
        <row r="1936">
          <cell r="A1936" t="str">
            <v>91122-3         </v>
          </cell>
          <cell r="B1936" t="str">
            <v>Ostali izvori vlasništva za fin.imovinu-sred.od prod.stan                       </v>
          </cell>
        </row>
        <row r="1937">
          <cell r="A1937" t="str">
            <v>91122-4         </v>
          </cell>
          <cell r="B1937" t="str">
            <v>Ostali izvori vlasništva za fin.imovinu-SREDSTVA HSLS-STARI                     </v>
          </cell>
        </row>
        <row r="1938">
          <cell r="A1938" t="str">
            <v>91122-5         </v>
          </cell>
          <cell r="B1938" t="str">
            <v>Ostala rezerviranja(stalna pričuva i drugo)-adf                                 </v>
          </cell>
        </row>
        <row r="1939">
          <cell r="A1939" t="str">
            <v>91122-6         </v>
          </cell>
          <cell r="B1939" t="str">
            <v>ELEMENTARNE NEPOGODE                                                            </v>
          </cell>
        </row>
        <row r="1940">
          <cell r="A1940" t="str">
            <v>91511-          </v>
          </cell>
          <cell r="B1940" t="str">
            <v>Promjene u vrijednosti imovine                                                  </v>
          </cell>
        </row>
        <row r="1941">
          <cell r="A1941" t="str">
            <v>91512-          </v>
          </cell>
          <cell r="B1941" t="str">
            <v>Promjene u obujmu imovine                                                       </v>
          </cell>
        </row>
        <row r="1942">
          <cell r="A1942" t="str">
            <v>91521-          </v>
          </cell>
          <cell r="B1942" t="str">
            <v>Promjene u vrijednosti obveza                                                   </v>
          </cell>
        </row>
        <row r="1943">
          <cell r="A1943" t="str">
            <v>91522-          </v>
          </cell>
          <cell r="B1943" t="str">
            <v>Promjene u obujmu obveza                                                        </v>
          </cell>
        </row>
        <row r="1944">
          <cell r="A1944" t="str">
            <v>92111-          </v>
          </cell>
          <cell r="B1944" t="str">
            <v>Obračun prihoda i rashoda poslovanja                                            </v>
          </cell>
        </row>
        <row r="1945">
          <cell r="A1945" t="str">
            <v>92121-          </v>
          </cell>
          <cell r="B1945" t="str">
            <v>Obračun prihoda i rashoda od nefinancijske imovine                              </v>
          </cell>
        </row>
        <row r="1946">
          <cell r="A1946" t="str">
            <v>92131-          </v>
          </cell>
          <cell r="B1946" t="str">
            <v>Obračun primitaka i izdataka od financijske imovine                             </v>
          </cell>
        </row>
        <row r="1947">
          <cell r="A1947" t="str">
            <v>92211-          </v>
          </cell>
          <cell r="B1947" t="str">
            <v>Višak prihoda poslovanja                                                        </v>
          </cell>
        </row>
        <row r="1948">
          <cell r="A1948" t="str">
            <v>92212-          </v>
          </cell>
          <cell r="B1948" t="str">
            <v>Višak prihoda od nefinancijske imovine                                          </v>
          </cell>
        </row>
        <row r="1949">
          <cell r="A1949" t="str">
            <v>92213-          </v>
          </cell>
          <cell r="B1949" t="str">
            <v>Višak primitaka od financijske imovine                                          </v>
          </cell>
        </row>
        <row r="1950">
          <cell r="A1950" t="str">
            <v>92221-          </v>
          </cell>
          <cell r="B1950" t="str">
            <v>Manjak prihoda poslovanja                                                       </v>
          </cell>
        </row>
        <row r="1951">
          <cell r="A1951" t="str">
            <v>92222-          </v>
          </cell>
          <cell r="B1951" t="str">
            <v>Manjak prihoda od nefinancijske imovine                                         </v>
          </cell>
        </row>
        <row r="1952">
          <cell r="A1952" t="str">
            <v>92223-          </v>
          </cell>
          <cell r="B1952" t="str">
            <v>Manjak prihoda od financijske imovine                                           </v>
          </cell>
        </row>
        <row r="1953">
          <cell r="A1953" t="str">
            <v>93.             </v>
          </cell>
          <cell r="B1953" t="str">
            <v>sintetički konto                                                                </v>
          </cell>
        </row>
        <row r="1954">
          <cell r="A1954" t="str">
            <v>93..            </v>
          </cell>
        </row>
        <row r="1955">
          <cell r="A1955" t="str">
            <v>93111-          </v>
          </cell>
          <cell r="B1955" t="str">
            <v>Plaće za redovan rad                                                            </v>
          </cell>
        </row>
        <row r="1956">
          <cell r="A1956" t="str">
            <v>93131-          </v>
          </cell>
          <cell r="B1956" t="str">
            <v>Obračunati mio na                                                               </v>
          </cell>
        </row>
        <row r="1957">
          <cell r="A1957" t="str">
            <v>93132-          </v>
          </cell>
          <cell r="B1957" t="str">
            <v>Obračunati zdravstveno na                                                       </v>
          </cell>
        </row>
        <row r="1958">
          <cell r="A1958" t="str">
            <v>93133-          </v>
          </cell>
          <cell r="B1958" t="str">
            <v>Obračunati zapoĐljavanje na                                                     </v>
          </cell>
        </row>
        <row r="1959">
          <cell r="A1959" t="str">
            <v>93221-          </v>
          </cell>
          <cell r="B1959" t="str">
            <v>Obračunati rashodi za ured.mater.i ostali mater.rash.                           </v>
          </cell>
        </row>
        <row r="1960">
          <cell r="A1960" t="str">
            <v>93223-          </v>
          </cell>
          <cell r="B1960" t="str">
            <v>Obračunati rashodi -energija                                                    </v>
          </cell>
        </row>
        <row r="1961">
          <cell r="A1961" t="str">
            <v>93225-          </v>
          </cell>
          <cell r="B1961" t="str">
            <v>Obračunati rashodi za sitni inventar                                            </v>
          </cell>
        </row>
        <row r="1962">
          <cell r="A1962" t="str">
            <v>93231-          </v>
          </cell>
          <cell r="B1962" t="str">
            <v>Obračunati rashodi za usluge tel.pošte i prijevoza                              </v>
          </cell>
        </row>
        <row r="1963">
          <cell r="A1963" t="str">
            <v>93232-          </v>
          </cell>
          <cell r="B1963" t="str">
            <v>Obračunate usluge tekućeg i investicijskog održavanja                           </v>
          </cell>
        </row>
        <row r="1964">
          <cell r="A1964" t="str">
            <v>93233-          </v>
          </cell>
          <cell r="B1964" t="str">
            <v>Obračunati rashodi za usluge promidžbe i informiranja                           </v>
          </cell>
        </row>
        <row r="1965">
          <cell r="A1965" t="str">
            <v>93237-          </v>
          </cell>
          <cell r="B1965" t="str">
            <v>Obračunate intelektualne i osobne usluge                                        </v>
          </cell>
        </row>
        <row r="1966">
          <cell r="A1966" t="str">
            <v>93238-          </v>
          </cell>
          <cell r="B1966" t="str">
            <v>Obračunate računalne usluge                                                     </v>
          </cell>
        </row>
        <row r="1967">
          <cell r="A1967" t="str">
            <v>93294-          </v>
          </cell>
          <cell r="B1967" t="str">
            <v>Obračunate članarine                                                            </v>
          </cell>
        </row>
        <row r="1968">
          <cell r="A1968" t="str">
            <v>93439-          </v>
          </cell>
          <cell r="B1968" t="str">
            <v>Obračunati ostali nespom.financijski rashodi                                    </v>
          </cell>
        </row>
        <row r="1969">
          <cell r="A1969" t="str">
            <v>93722-          </v>
          </cell>
          <cell r="B1969" t="str">
            <v>Obračunate intelektualne i osobne usluge                                        </v>
          </cell>
        </row>
        <row r="1970">
          <cell r="A1970" t="str">
            <v>94214-          </v>
          </cell>
          <cell r="B1970" t="str">
            <v>Ostali građevinski objekti                                                      </v>
          </cell>
        </row>
        <row r="1971">
          <cell r="A1971" t="str">
            <v>94312-          </v>
          </cell>
          <cell r="B1971" t="str">
            <v>Knjige                                                                          </v>
          </cell>
        </row>
        <row r="1972">
          <cell r="A1972" t="str">
            <v>96131-0         </v>
          </cell>
          <cell r="B1972" t="str">
            <v>Obračunati porezi na kuće za odmor                                              </v>
          </cell>
        </row>
        <row r="1973">
          <cell r="A1973" t="str">
            <v>96131-1         </v>
          </cell>
          <cell r="B1973" t="str">
            <v>Obračunati porezi na javne površine                                             </v>
          </cell>
        </row>
        <row r="1974">
          <cell r="A1974" t="str">
            <v>96131-2         </v>
          </cell>
          <cell r="B1974" t="str">
            <v>Obračunati porezi na javne površine-SANJA                                       </v>
          </cell>
        </row>
        <row r="1975">
          <cell r="A1975" t="str">
            <v>96142-          </v>
          </cell>
          <cell r="B1975" t="str">
            <v>Porez na promet-potrošnja                                                       </v>
          </cell>
        </row>
        <row r="1976">
          <cell r="A1976" t="str">
            <v>96145-          </v>
          </cell>
          <cell r="B1976" t="str">
            <v>Porezi na korištenje dobara ili izvošenje aktivnosti                            </v>
          </cell>
        </row>
        <row r="1977">
          <cell r="A1977" t="str">
            <v>96145-0         </v>
          </cell>
          <cell r="B1977" t="str">
            <v>Obračunati porezi na tvrtke                                                     </v>
          </cell>
        </row>
        <row r="1978">
          <cell r="A1978" t="str">
            <v>96145-1         </v>
          </cell>
          <cell r="B1978" t="str">
            <v>Obračunati porezi na reklame                                                    </v>
          </cell>
        </row>
        <row r="1979">
          <cell r="A1979" t="str">
            <v>96411-          </v>
          </cell>
          <cell r="B1979" t="str">
            <v>Prihodi od kamata za dane zajmove-NE                                            </v>
          </cell>
        </row>
        <row r="1980">
          <cell r="A1980" t="str">
            <v>96414-          </v>
          </cell>
          <cell r="B1980" t="str">
            <v>Prihodi od zateznih kamata                                                      </v>
          </cell>
        </row>
        <row r="1981">
          <cell r="A1981" t="str">
            <v>96421-          </v>
          </cell>
          <cell r="B1981" t="str">
            <v>Naknade za koncesije                                                            </v>
          </cell>
        </row>
        <row r="1982">
          <cell r="A1982" t="str">
            <v>96422-          </v>
          </cell>
          <cell r="B1982" t="str">
            <v>Obračunati prihodi od zakupa i iznajmljivanja imovine                           </v>
          </cell>
        </row>
        <row r="1983">
          <cell r="A1983" t="str">
            <v>96423-          </v>
          </cell>
          <cell r="B1983" t="str">
            <v>Naknada za korištenje nefinancijske imovine                                     </v>
          </cell>
        </row>
        <row r="1984">
          <cell r="A1984" t="str">
            <v>96423-0         </v>
          </cell>
          <cell r="B1984" t="str">
            <v>Ostali prihod. od nef.imov.-elektrane-PAMUČNA                                   </v>
          </cell>
        </row>
        <row r="1985">
          <cell r="A1985" t="str">
            <v>96423-1         </v>
          </cell>
          <cell r="B1985" t="str">
            <v>Naknada za korištenje nef.imovine-spom.renta                                    </v>
          </cell>
        </row>
        <row r="1986">
          <cell r="A1986" t="str">
            <v>96423-2         </v>
          </cell>
          <cell r="B1986" t="str">
            <v>Naknada za korištenje nef.imov.-elektrane-MATAKOVIĆI                            </v>
          </cell>
        </row>
        <row r="1987">
          <cell r="A1987" t="str">
            <v>96423-3         </v>
          </cell>
          <cell r="B1987" t="str">
            <v>Naknada za korištenje nef.imov.-elektrane-VIS                                   </v>
          </cell>
        </row>
        <row r="1988">
          <cell r="A1988" t="str">
            <v>96432-          </v>
          </cell>
          <cell r="B1988" t="str">
            <v>Prih.od kam.na dane zajmove građ.i kućan.-POLJ.                                 </v>
          </cell>
        </row>
        <row r="1989">
          <cell r="A1989" t="str">
            <v>96436-          </v>
          </cell>
          <cell r="B1989" t="str">
            <v>Prih.od kam.na dane zaj.trg.društ.i obrt izvan jav.s-GZ                         </v>
          </cell>
        </row>
        <row r="1990">
          <cell r="A1990" t="str">
            <v>96512-          </v>
          </cell>
          <cell r="B1990" t="str">
            <v>Obračunati prihodi za  gradske pristojbe i naknade                              </v>
          </cell>
        </row>
        <row r="1991">
          <cell r="A1991" t="str">
            <v>96512-0         </v>
          </cell>
          <cell r="B1991" t="str">
            <v>Zakup javne površine-Željka                                                     </v>
          </cell>
        </row>
        <row r="1992">
          <cell r="A1992" t="str">
            <v>96512-1         </v>
          </cell>
          <cell r="B1992" t="str">
            <v>Komunalna infrastr.-Željka                                                      </v>
          </cell>
        </row>
        <row r="1993">
          <cell r="A1993" t="str">
            <v>96512-2         </v>
          </cell>
          <cell r="B1993" t="str">
            <v>Naknada za izgr.vodovoda                                                        </v>
          </cell>
        </row>
        <row r="1994">
          <cell r="A1994" t="str">
            <v>96512-3         </v>
          </cell>
          <cell r="B1994" t="str">
            <v>Naknada za izgr.kanalizacije                                                    </v>
          </cell>
        </row>
        <row r="1995">
          <cell r="A1995" t="str">
            <v>96522-          </v>
          </cell>
          <cell r="B1995" t="str">
            <v>Prihodi vodnog gospodarstva                                                     </v>
          </cell>
        </row>
        <row r="1996">
          <cell r="A1996" t="str">
            <v>96523-          </v>
          </cell>
          <cell r="B1996" t="str">
            <v>Obračunati prihodi za kom.dop.i druge nakn.-NE                                  </v>
          </cell>
        </row>
        <row r="1997">
          <cell r="A1997" t="str">
            <v>96524-          </v>
          </cell>
          <cell r="B1997" t="str">
            <v>Doprinosi za šume                                                               </v>
          </cell>
        </row>
        <row r="1998">
          <cell r="A1998" t="str">
            <v>96524-0         </v>
          </cell>
          <cell r="B1998" t="str">
            <v>Naknada za obnovu šumskih cesta-privatne šume                                   </v>
          </cell>
        </row>
        <row r="1999">
          <cell r="A1999" t="str">
            <v>96525-          </v>
          </cell>
          <cell r="B1999" t="str">
            <v>Obračunati prihodi od mj.samodoprinosa                                          </v>
          </cell>
        </row>
        <row r="2000">
          <cell r="A2000" t="str">
            <v>96526-          </v>
          </cell>
          <cell r="B2000" t="str">
            <v>Obračunati nespomenuti prihodi                                                  </v>
          </cell>
        </row>
        <row r="2001">
          <cell r="A2001" t="str">
            <v>96531-          </v>
          </cell>
          <cell r="B2001" t="str">
            <v>Komunalni doprinosi                                                             </v>
          </cell>
        </row>
        <row r="2002">
          <cell r="A2002" t="str">
            <v>96532-          </v>
          </cell>
          <cell r="B2002" t="str">
            <v>Komunalne naknade                                                               </v>
          </cell>
        </row>
        <row r="2003">
          <cell r="A2003" t="str">
            <v>96533-          </v>
          </cell>
          <cell r="B2003" t="str">
            <v>Naknade za priključak                                                           </v>
          </cell>
        </row>
        <row r="2004">
          <cell r="A2004" t="str">
            <v>96612-          </v>
          </cell>
          <cell r="B2004" t="str">
            <v>Obračunati prihodi od obav.ostalih posl.vl.djel.-NE                             </v>
          </cell>
        </row>
        <row r="2005">
          <cell r="A2005" t="str">
            <v>96614-          </v>
          </cell>
          <cell r="B2005" t="str">
            <v>Prihodi od prodaje proizv.i robe                                                </v>
          </cell>
        </row>
        <row r="2006">
          <cell r="A2006" t="str">
            <v>96641-          </v>
          </cell>
          <cell r="B2006" t="str">
            <v>Prihodi za financiranje rashoda poslovanja-NE                                   </v>
          </cell>
        </row>
        <row r="2007">
          <cell r="A2007" t="str">
            <v>96642-          </v>
          </cell>
          <cell r="B2007" t="str">
            <v>Prihodi za financiranje rashoda za nabavu nefinanc.imovine                      </v>
          </cell>
        </row>
        <row r="2008">
          <cell r="A2008" t="str">
            <v>96711-          </v>
          </cell>
          <cell r="B2008" t="str">
            <v>Prihodi za financiranje rashoda poslovanja                                      </v>
          </cell>
        </row>
        <row r="2009">
          <cell r="A2009" t="str">
            <v>97111-          </v>
          </cell>
          <cell r="B2009" t="str">
            <v>Zemljište                                                                       </v>
          </cell>
        </row>
        <row r="2010">
          <cell r="A2010" t="str">
            <v>97211-0         </v>
          </cell>
          <cell r="B2010" t="str">
            <v>Obračunati prih.od prod.stanova                                                 </v>
          </cell>
        </row>
        <row r="2011">
          <cell r="A2011" t="str">
            <v>97211-1         </v>
          </cell>
          <cell r="B2011" t="str">
            <v>Obračunati prihodi od prod.gradskih stanova                                     </v>
          </cell>
        </row>
        <row r="2012">
          <cell r="A2012" t="str">
            <v>97211-2         </v>
          </cell>
          <cell r="B2012" t="str">
            <v>Obračunati prihodi od prod.gradskih stanova-udr.obr                             </v>
          </cell>
        </row>
        <row r="2013">
          <cell r="A2013" t="str">
            <v>97214-          </v>
          </cell>
          <cell r="B2013" t="str">
            <v>Ostali građevinski objekti                                                      </v>
          </cell>
        </row>
        <row r="2014">
          <cell r="A2014" t="str">
            <v>98211-          </v>
          </cell>
          <cell r="B2014" t="str">
            <v>Ostala rezerviranja(stalna pričuva)                                             </v>
          </cell>
        </row>
        <row r="2015">
          <cell r="A2015" t="str">
            <v>98211-1         </v>
          </cell>
          <cell r="B2015" t="str">
            <v>Ostala rezerviranja(stalna pričuva i drugo)-za spom.kult                        </v>
          </cell>
        </row>
        <row r="2016">
          <cell r="A2016" t="str">
            <v>98211-2         </v>
          </cell>
          <cell r="B2016" t="str">
            <v>Ostala rezerviranja(stalna pričuva i drugo)-za elem.nepog                       </v>
          </cell>
        </row>
        <row r="2017">
          <cell r="A2017" t="str">
            <v>98211-3         </v>
          </cell>
          <cell r="B2017" t="str">
            <v>Ostala rezerviranja(stalna pričuva i drugo)-adf/STARI                           </v>
          </cell>
        </row>
        <row r="2018">
          <cell r="A2018" t="str">
            <v>98211-4         </v>
          </cell>
          <cell r="B2018" t="str">
            <v>Ostali izvori vlasništva za fin.imovinu-SREDSTVA HNS                            </v>
          </cell>
        </row>
        <row r="2019">
          <cell r="A2019" t="str">
            <v>98211-5         </v>
          </cell>
          <cell r="B2019" t="str">
            <v>Ostali izvori vlasništva za fin.imovinu-SREDSTA HSLS                            </v>
          </cell>
        </row>
        <row r="2020">
          <cell r="A2020" t="str">
            <v>98211-6         </v>
          </cell>
          <cell r="B2020" t="str">
            <v>Ostali izvori vlasništva za fin.imovinu-SREDSTA HSP                             </v>
          </cell>
        </row>
        <row r="2021">
          <cell r="A2021" t="str">
            <v>98211-7         </v>
          </cell>
          <cell r="B2021" t="str">
            <v>Ostali izvori vlasništva za fin.imovinu-ZELENA LISTA                            </v>
          </cell>
        </row>
        <row r="2022">
          <cell r="A2022" t="str">
            <v>98212-          </v>
          </cell>
          <cell r="B2022" t="str">
            <v>Rezerviranja za izdatke iz 2001 koji su pl.poč.2002                             </v>
          </cell>
        </row>
        <row r="2023">
          <cell r="A2023" t="str">
            <v>98888-8         </v>
          </cell>
          <cell r="B2023" t="str">
            <v>98888-8                                                                         </v>
          </cell>
        </row>
        <row r="2024">
          <cell r="A2024" t="str">
            <v>99111-          </v>
          </cell>
          <cell r="B2024" t="str">
            <v>Izvanbilančni zapisi-aktiva                                                     </v>
          </cell>
        </row>
        <row r="2025">
          <cell r="A2025" t="str">
            <v>99111-0         </v>
          </cell>
          <cell r="B2025" t="str">
            <v>IZVANBIL.ZAPISI-A-PRIMLJENI VRIJED.PAPIRI                                       </v>
          </cell>
        </row>
        <row r="2026">
          <cell r="A2026" t="str">
            <v>99111-1         </v>
          </cell>
          <cell r="B2026" t="str">
            <v>IZVANBIL.ZAPISI-A-DANI VLAST.VRIJED.PAPIRI KAO IN.PL.                           </v>
          </cell>
        </row>
        <row r="2027">
          <cell r="A2027" t="str">
            <v>99111-2         </v>
          </cell>
          <cell r="B2027" t="str">
            <v>KREDIT HBOR-VODOVOD,KANALIZACIJA                                                </v>
          </cell>
        </row>
        <row r="2028">
          <cell r="A2028" t="str">
            <v>99111-3         </v>
          </cell>
          <cell r="B2028" t="str">
            <v>KREDIT HBOR-GROBLJE                                                             </v>
          </cell>
        </row>
        <row r="2029">
          <cell r="A2029" t="str">
            <v>99422-          </v>
          </cell>
          <cell r="B2029" t="str">
            <v>99422-                                                                          </v>
          </cell>
        </row>
        <row r="2030">
          <cell r="A2030" t="str">
            <v>99611-          </v>
          </cell>
          <cell r="B2030" t="str">
            <v>Izvanbilančni zapisi-pasiva                                                     </v>
          </cell>
        </row>
        <row r="2031">
          <cell r="A2031" t="str">
            <v>99611-0         </v>
          </cell>
          <cell r="B2031" t="str">
            <v>IZVANBIL.ZAPISI-P-PRIMLJENI VRIJED.PAPIRI                                       </v>
          </cell>
        </row>
        <row r="2032">
          <cell r="A2032" t="str">
            <v>99611-1         </v>
          </cell>
          <cell r="B2032" t="str">
            <v>IZVANBIL.ZAPISI-P-DANI VLAST.VRIJED.PAPIRI KAO IN.PL.                           </v>
          </cell>
        </row>
        <row r="2033">
          <cell r="A2033" t="str">
            <v>99611-2         </v>
          </cell>
          <cell r="B2033" t="str">
            <v>KREDIT HBOR-VODOVOD,KANALIZACIJA                                                </v>
          </cell>
        </row>
        <row r="2034">
          <cell r="A2034" t="str">
            <v>99611-3         </v>
          </cell>
          <cell r="B2034" t="str">
            <v>KREDIT HBOR-GROBLJE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zoomScale="69" zoomScaleNormal="69" zoomScalePageLayoutView="0" workbookViewId="0" topLeftCell="A1">
      <selection activeCell="G20" sqref="G20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3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82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97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 t="s">
        <v>17</v>
      </c>
      <c r="F11" s="23"/>
      <c r="G11" s="30" t="s">
        <v>305</v>
      </c>
      <c r="H11" s="31"/>
      <c r="I11" s="385"/>
      <c r="J11" s="385"/>
      <c r="K11" s="385"/>
    </row>
    <row r="12" spans="1:11" ht="16.5" customHeight="1">
      <c r="A12" s="511"/>
      <c r="B12" s="511"/>
      <c r="C12" s="511"/>
      <c r="D12" s="511"/>
      <c r="E12" s="29" t="s">
        <v>20</v>
      </c>
      <c r="F12" s="23"/>
      <c r="G12" s="30" t="s">
        <v>18</v>
      </c>
      <c r="H12" s="28" t="s">
        <v>84</v>
      </c>
      <c r="I12" s="514" t="s">
        <v>85</v>
      </c>
      <c r="J12" s="514"/>
      <c r="K12" s="514"/>
    </row>
    <row r="13" spans="1:11" ht="45" customHeight="1">
      <c r="A13" s="511"/>
      <c r="B13" s="511"/>
      <c r="C13" s="511"/>
      <c r="D13" s="511"/>
      <c r="E13" s="30" t="s">
        <v>24</v>
      </c>
      <c r="F13" s="32"/>
      <c r="G13" s="30" t="s">
        <v>21</v>
      </c>
      <c r="H13" s="33" t="s">
        <v>98</v>
      </c>
      <c r="I13" s="514" t="s">
        <v>99</v>
      </c>
      <c r="J13" s="514"/>
      <c r="K13" s="514"/>
    </row>
    <row r="14" spans="1:11" ht="29.25" customHeight="1">
      <c r="A14" s="511"/>
      <c r="B14" s="511"/>
      <c r="C14" s="511"/>
      <c r="D14" s="511"/>
      <c r="E14" s="36" t="s">
        <v>27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7" t="s">
        <v>28</v>
      </c>
      <c r="F15" s="23"/>
      <c r="G15" s="516" t="s">
        <v>400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6" t="s">
        <v>29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30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0" t="s">
        <v>31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8" t="s">
        <v>32</v>
      </c>
      <c r="F19" s="23" t="s">
        <v>33</v>
      </c>
      <c r="G19" s="516"/>
      <c r="H19" s="516"/>
      <c r="I19" s="516"/>
      <c r="J19" s="516"/>
      <c r="K19" s="516"/>
    </row>
    <row r="20" spans="1:11" ht="8.25" customHeight="1">
      <c r="A20" s="40"/>
      <c r="B20" s="40"/>
      <c r="C20" s="41"/>
      <c r="D20" s="42"/>
      <c r="E20" s="43"/>
      <c r="F20" s="41"/>
      <c r="G20" s="41"/>
      <c r="H20" s="42"/>
      <c r="I20" s="42"/>
      <c r="J20" s="41"/>
      <c r="K20" s="44"/>
    </row>
    <row r="21" spans="1:11" ht="17.25" customHeight="1">
      <c r="A21" s="517" t="s">
        <v>34</v>
      </c>
      <c r="B21" s="517"/>
      <c r="C21" s="517"/>
      <c r="D21" s="517"/>
      <c r="E21" s="46" t="s">
        <v>35</v>
      </c>
      <c r="F21" s="47" t="s">
        <v>36</v>
      </c>
      <c r="G21" s="48" t="s">
        <v>37</v>
      </c>
      <c r="H21" s="518" t="s">
        <v>38</v>
      </c>
      <c r="I21" s="518"/>
      <c r="J21" s="518"/>
      <c r="K21" s="518"/>
    </row>
    <row r="22" spans="1:11" ht="17.25" customHeight="1">
      <c r="A22" s="517"/>
      <c r="B22" s="517"/>
      <c r="C22" s="517"/>
      <c r="D22" s="517"/>
      <c r="E22" s="49" t="s">
        <v>39</v>
      </c>
      <c r="F22" s="50" t="s">
        <v>40</v>
      </c>
      <c r="G22" s="51" t="s">
        <v>349</v>
      </c>
      <c r="H22" s="45" t="s">
        <v>41</v>
      </c>
      <c r="I22" s="45" t="s">
        <v>304</v>
      </c>
      <c r="J22" s="45" t="s">
        <v>350</v>
      </c>
      <c r="K22" s="45" t="s">
        <v>351</v>
      </c>
    </row>
    <row r="23" spans="1:11" ht="17.25" customHeight="1">
      <c r="A23" s="52"/>
      <c r="B23" s="53"/>
      <c r="C23" s="52" t="s">
        <v>43</v>
      </c>
      <c r="D23" s="54" t="s">
        <v>44</v>
      </c>
      <c r="E23" s="55">
        <v>1</v>
      </c>
      <c r="F23" s="56">
        <v>2</v>
      </c>
      <c r="G23" s="54">
        <v>3</v>
      </c>
      <c r="H23" s="55">
        <v>4</v>
      </c>
      <c r="I23" s="55">
        <v>5</v>
      </c>
      <c r="J23" s="55">
        <v>6</v>
      </c>
      <c r="K23" s="55">
        <v>7</v>
      </c>
    </row>
    <row r="24" spans="1:11" ht="32.25" customHeight="1">
      <c r="A24" s="519"/>
      <c r="B24" s="520"/>
      <c r="C24" s="166">
        <v>411</v>
      </c>
      <c r="D24" s="132" t="s">
        <v>100</v>
      </c>
      <c r="E24" s="59">
        <f>SUM(F24:K24)</f>
        <v>276310</v>
      </c>
      <c r="F24" s="60">
        <v>276310</v>
      </c>
      <c r="G24" s="60">
        <v>0</v>
      </c>
      <c r="H24" s="60">
        <v>0</v>
      </c>
      <c r="I24" s="60">
        <v>0</v>
      </c>
      <c r="J24" s="65"/>
      <c r="K24" s="66"/>
    </row>
    <row r="25" spans="1:11" ht="38.25" customHeight="1">
      <c r="A25" s="519"/>
      <c r="B25" s="520"/>
      <c r="C25" s="166">
        <v>412</v>
      </c>
      <c r="D25" s="132" t="s">
        <v>45</v>
      </c>
      <c r="E25" s="59">
        <f>SUM(F25:K25)</f>
        <v>95754</v>
      </c>
      <c r="F25" s="60">
        <v>95454</v>
      </c>
      <c r="G25" s="60">
        <v>100</v>
      </c>
      <c r="H25" s="60">
        <v>100</v>
      </c>
      <c r="I25" s="60">
        <v>100</v>
      </c>
      <c r="J25" s="60"/>
      <c r="K25" s="66"/>
    </row>
    <row r="26" spans="1:11" ht="32.25" customHeight="1">
      <c r="A26" s="519"/>
      <c r="B26" s="520"/>
      <c r="C26" s="166">
        <v>42</v>
      </c>
      <c r="D26" s="132" t="s">
        <v>101</v>
      </c>
      <c r="E26" s="59">
        <f>G26+H26+I26</f>
        <v>0</v>
      </c>
      <c r="F26" s="60"/>
      <c r="G26" s="60">
        <f>G27</f>
        <v>0</v>
      </c>
      <c r="H26" s="60"/>
      <c r="I26" s="60"/>
      <c r="J26" s="60"/>
      <c r="K26" s="66"/>
    </row>
    <row r="27" spans="1:11" ht="30.75" customHeight="1">
      <c r="A27" s="519"/>
      <c r="B27" s="520"/>
      <c r="C27" s="166">
        <v>421</v>
      </c>
      <c r="D27" s="132" t="s">
        <v>88</v>
      </c>
      <c r="E27" s="59">
        <f>SUM(F27:K27)</f>
        <v>0</v>
      </c>
      <c r="F27" s="60">
        <v>0</v>
      </c>
      <c r="G27" s="60">
        <v>0</v>
      </c>
      <c r="H27" s="60"/>
      <c r="I27" s="60"/>
      <c r="J27" s="60"/>
      <c r="K27" s="66"/>
    </row>
    <row r="28" spans="1:11" ht="17.25" customHeight="1">
      <c r="A28" s="519"/>
      <c r="B28" s="520"/>
      <c r="C28" s="521" t="s">
        <v>49</v>
      </c>
      <c r="D28" s="521"/>
      <c r="E28" s="88">
        <f>SUM(E24:E26)</f>
        <v>372064</v>
      </c>
      <c r="F28" s="88">
        <f aca="true" t="shared" si="0" ref="F28:K28">SUM(F24:F27)</f>
        <v>371764</v>
      </c>
      <c r="G28" s="167">
        <f>G26</f>
        <v>0</v>
      </c>
      <c r="H28" s="167">
        <f>H26</f>
        <v>0</v>
      </c>
      <c r="I28" s="167">
        <f>I26</f>
        <v>0</v>
      </c>
      <c r="J28" s="88">
        <f t="shared" si="0"/>
        <v>0</v>
      </c>
      <c r="K28" s="88">
        <f t="shared" si="0"/>
        <v>0</v>
      </c>
    </row>
    <row r="29" spans="1:11" ht="17.25" customHeight="1">
      <c r="A29" s="57"/>
      <c r="B29" s="74"/>
      <c r="C29" s="138"/>
      <c r="D29" s="139"/>
      <c r="E29" s="75"/>
      <c r="F29" s="76"/>
      <c r="G29" s="77"/>
      <c r="H29" s="140"/>
      <c r="I29" s="140"/>
      <c r="J29" s="140"/>
      <c r="K29" s="76"/>
    </row>
    <row r="30" spans="1:11" ht="17.25" customHeight="1">
      <c r="A30" s="517" t="s">
        <v>50</v>
      </c>
      <c r="B30" s="517"/>
      <c r="C30" s="517"/>
      <c r="D30" s="517"/>
      <c r="E30" s="46" t="s">
        <v>35</v>
      </c>
      <c r="F30" s="47" t="s">
        <v>36</v>
      </c>
      <c r="G30" s="48" t="s">
        <v>37</v>
      </c>
      <c r="H30" s="518" t="s">
        <v>38</v>
      </c>
      <c r="I30" s="518"/>
      <c r="J30" s="518"/>
      <c r="K30" s="518"/>
    </row>
    <row r="31" spans="1:11" ht="17.25" customHeight="1">
      <c r="A31" s="517"/>
      <c r="B31" s="517"/>
      <c r="C31" s="517"/>
      <c r="D31" s="517"/>
      <c r="E31" s="49" t="s">
        <v>39</v>
      </c>
      <c r="F31" s="50" t="s">
        <v>40</v>
      </c>
      <c r="G31" s="51" t="s">
        <v>349</v>
      </c>
      <c r="H31" s="45" t="s">
        <v>41</v>
      </c>
      <c r="I31" s="45" t="s">
        <v>304</v>
      </c>
      <c r="J31" s="45" t="s">
        <v>350</v>
      </c>
      <c r="K31" s="45" t="s">
        <v>351</v>
      </c>
    </row>
    <row r="32" spans="1:11" ht="17.25" customHeight="1">
      <c r="A32" s="52"/>
      <c r="B32" s="53"/>
      <c r="C32" s="52" t="s">
        <v>43</v>
      </c>
      <c r="D32" s="54" t="s">
        <v>44</v>
      </c>
      <c r="E32" s="55">
        <v>1</v>
      </c>
      <c r="F32" s="56">
        <v>2</v>
      </c>
      <c r="G32" s="52">
        <v>3</v>
      </c>
      <c r="H32" s="55">
        <v>4</v>
      </c>
      <c r="I32" s="55">
        <v>5</v>
      </c>
      <c r="J32" s="55">
        <v>6</v>
      </c>
      <c r="K32" s="55">
        <v>7</v>
      </c>
    </row>
    <row r="33" spans="1:11" ht="19.5" customHeight="1">
      <c r="A33" s="522" t="s">
        <v>51</v>
      </c>
      <c r="B33" s="523" t="s">
        <v>52</v>
      </c>
      <c r="C33" s="62">
        <v>611</v>
      </c>
      <c r="D33" s="63" t="s">
        <v>53</v>
      </c>
      <c r="E33" s="59">
        <f aca="true" t="shared" si="1" ref="E33:E59">SUM(F33:K33)</f>
        <v>242394</v>
      </c>
      <c r="F33" s="65">
        <v>242094</v>
      </c>
      <c r="G33" s="168">
        <v>100</v>
      </c>
      <c r="H33" s="169">
        <v>100</v>
      </c>
      <c r="I33" s="65">
        <v>100</v>
      </c>
      <c r="J33" s="65"/>
      <c r="K33" s="79"/>
    </row>
    <row r="34" spans="1:11" ht="19.5" customHeight="1">
      <c r="A34" s="522"/>
      <c r="B34" s="523"/>
      <c r="C34" s="62"/>
      <c r="D34" s="63"/>
      <c r="E34" s="59">
        <f t="shared" si="1"/>
        <v>0</v>
      </c>
      <c r="F34" s="65"/>
      <c r="G34" s="80"/>
      <c r="H34" s="65"/>
      <c r="I34" s="65"/>
      <c r="J34" s="65"/>
      <c r="K34" s="79"/>
    </row>
    <row r="35" spans="1:11" ht="19.5" customHeight="1">
      <c r="A35" s="522"/>
      <c r="B35" s="523"/>
      <c r="C35" s="81"/>
      <c r="D35" s="82"/>
      <c r="E35" s="83">
        <f t="shared" si="1"/>
        <v>0</v>
      </c>
      <c r="F35" s="84"/>
      <c r="G35" s="85"/>
      <c r="H35" s="84"/>
      <c r="I35" s="84"/>
      <c r="J35" s="86"/>
      <c r="K35" s="87"/>
    </row>
    <row r="36" spans="1:11" ht="19.5" customHeight="1">
      <c r="A36" s="524" t="s">
        <v>54</v>
      </c>
      <c r="B36" s="524"/>
      <c r="C36" s="524"/>
      <c r="D36" s="524"/>
      <c r="E36" s="88">
        <f aca="true" t="shared" si="2" ref="E36:K36">SUM(E33:E35)</f>
        <v>242394</v>
      </c>
      <c r="F36" s="89">
        <f t="shared" si="2"/>
        <v>242094</v>
      </c>
      <c r="G36" s="90">
        <f t="shared" si="2"/>
        <v>100</v>
      </c>
      <c r="H36" s="89">
        <f t="shared" si="2"/>
        <v>100</v>
      </c>
      <c r="I36" s="89">
        <f t="shared" si="2"/>
        <v>100</v>
      </c>
      <c r="J36" s="89">
        <f t="shared" si="2"/>
        <v>0</v>
      </c>
      <c r="K36" s="89">
        <f t="shared" si="2"/>
        <v>0</v>
      </c>
    </row>
    <row r="37" spans="1:11" ht="19.5" customHeight="1">
      <c r="A37" s="522" t="s">
        <v>55</v>
      </c>
      <c r="B37" s="525" t="s">
        <v>56</v>
      </c>
      <c r="C37" s="62"/>
      <c r="D37" s="91"/>
      <c r="E37" s="92">
        <f t="shared" si="1"/>
        <v>0</v>
      </c>
      <c r="F37" s="65"/>
      <c r="G37" s="80"/>
      <c r="H37" s="65"/>
      <c r="I37" s="65"/>
      <c r="J37" s="65"/>
      <c r="K37" s="79"/>
    </row>
    <row r="38" spans="1:11" ht="19.5" customHeight="1">
      <c r="A38" s="522"/>
      <c r="B38" s="525"/>
      <c r="C38" s="62"/>
      <c r="D38" s="63"/>
      <c r="E38" s="59">
        <f t="shared" si="1"/>
        <v>0</v>
      </c>
      <c r="F38" s="60"/>
      <c r="G38" s="93"/>
      <c r="H38" s="60"/>
      <c r="I38" s="60"/>
      <c r="J38" s="60"/>
      <c r="K38" s="66"/>
    </row>
    <row r="39" spans="1:11" ht="19.5" customHeight="1">
      <c r="A39" s="522"/>
      <c r="B39" s="525"/>
      <c r="C39" s="62"/>
      <c r="D39" s="63"/>
      <c r="E39" s="59">
        <f t="shared" si="1"/>
        <v>0</v>
      </c>
      <c r="F39" s="60"/>
      <c r="G39" s="93"/>
      <c r="H39" s="60"/>
      <c r="I39" s="60"/>
      <c r="J39" s="60"/>
      <c r="K39" s="66"/>
    </row>
    <row r="40" spans="1:11" ht="19.5" customHeight="1">
      <c r="A40" s="524" t="s">
        <v>57</v>
      </c>
      <c r="B40" s="524"/>
      <c r="C40" s="524"/>
      <c r="D40" s="524"/>
      <c r="E40" s="88">
        <f aca="true" t="shared" si="3" ref="E40:K40">SUM(E37:E39)</f>
        <v>0</v>
      </c>
      <c r="F40" s="89">
        <f t="shared" si="3"/>
        <v>0</v>
      </c>
      <c r="G40" s="90">
        <f t="shared" si="3"/>
        <v>0</v>
      </c>
      <c r="H40" s="89">
        <f t="shared" si="3"/>
        <v>0</v>
      </c>
      <c r="I40" s="89">
        <f t="shared" si="3"/>
        <v>0</v>
      </c>
      <c r="J40" s="89">
        <f t="shared" si="3"/>
        <v>0</v>
      </c>
      <c r="K40" s="89">
        <f t="shared" si="3"/>
        <v>0</v>
      </c>
    </row>
    <row r="41" spans="1:11" ht="19.5" customHeight="1">
      <c r="A41" s="522" t="s">
        <v>58</v>
      </c>
      <c r="B41" s="526" t="s">
        <v>59</v>
      </c>
      <c r="C41" s="62"/>
      <c r="D41" s="63"/>
      <c r="E41" s="59">
        <f t="shared" si="1"/>
        <v>0</v>
      </c>
      <c r="F41" s="60"/>
      <c r="G41" s="60"/>
      <c r="H41" s="60"/>
      <c r="I41" s="60"/>
      <c r="J41" s="60"/>
      <c r="K41" s="66"/>
    </row>
    <row r="42" spans="1:11" ht="19.5" customHeight="1">
      <c r="A42" s="522"/>
      <c r="B42" s="526"/>
      <c r="C42" s="62"/>
      <c r="D42" s="63"/>
      <c r="E42" s="83"/>
      <c r="F42" s="84"/>
      <c r="G42" s="94"/>
      <c r="H42" s="60"/>
      <c r="I42" s="60"/>
      <c r="J42" s="84"/>
      <c r="K42" s="87"/>
    </row>
    <row r="43" spans="1:11" ht="19.5" customHeight="1">
      <c r="A43" s="522"/>
      <c r="B43" s="526"/>
      <c r="C43" s="95"/>
      <c r="D43" s="96"/>
      <c r="E43" s="71">
        <f t="shared" si="1"/>
        <v>0</v>
      </c>
      <c r="F43" s="72"/>
      <c r="G43" s="97"/>
      <c r="H43" s="72"/>
      <c r="I43" s="72"/>
      <c r="J43" s="72"/>
      <c r="K43" s="73"/>
    </row>
    <row r="44" spans="1:11" ht="19.5" customHeight="1">
      <c r="A44" s="524" t="s">
        <v>60</v>
      </c>
      <c r="B44" s="524"/>
      <c r="C44" s="524"/>
      <c r="D44" s="524"/>
      <c r="E44" s="88">
        <f aca="true" t="shared" si="4" ref="E44:K44">SUM(E41:E43)</f>
        <v>0</v>
      </c>
      <c r="F44" s="89">
        <f t="shared" si="4"/>
        <v>0</v>
      </c>
      <c r="G44" s="90">
        <f t="shared" si="4"/>
        <v>0</v>
      </c>
      <c r="H44" s="89">
        <f t="shared" si="4"/>
        <v>0</v>
      </c>
      <c r="I44" s="89">
        <f t="shared" si="4"/>
        <v>0</v>
      </c>
      <c r="J44" s="89">
        <f t="shared" si="4"/>
        <v>0</v>
      </c>
      <c r="K44" s="89">
        <f t="shared" si="4"/>
        <v>0</v>
      </c>
    </row>
    <row r="45" spans="1:11" ht="19.5" customHeight="1">
      <c r="A45" s="527" t="s">
        <v>61</v>
      </c>
      <c r="B45" s="528" t="s">
        <v>62</v>
      </c>
      <c r="C45" s="99"/>
      <c r="D45" s="100"/>
      <c r="E45" s="75">
        <f t="shared" si="1"/>
        <v>0</v>
      </c>
      <c r="F45" s="86"/>
      <c r="G45" s="84">
        <v>0</v>
      </c>
      <c r="H45" s="84">
        <v>0</v>
      </c>
      <c r="I45" s="86">
        <v>0</v>
      </c>
      <c r="K45" s="79"/>
    </row>
    <row r="46" spans="1:11" ht="19.5" customHeight="1">
      <c r="A46" s="527"/>
      <c r="B46" s="528"/>
      <c r="C46" s="69">
        <v>633</v>
      </c>
      <c r="D46" s="63" t="s">
        <v>89</v>
      </c>
      <c r="E46" s="59">
        <f t="shared" si="1"/>
        <v>0</v>
      </c>
      <c r="F46" s="60">
        <v>0</v>
      </c>
      <c r="G46" s="60">
        <v>0</v>
      </c>
      <c r="H46" s="60">
        <v>0</v>
      </c>
      <c r="I46" s="60">
        <v>0</v>
      </c>
      <c r="J46" s="170"/>
      <c r="K46" s="66"/>
    </row>
    <row r="47" spans="1:11" ht="19.5" customHeight="1">
      <c r="A47" s="527"/>
      <c r="B47" s="528"/>
      <c r="C47" s="95"/>
      <c r="D47" s="63"/>
      <c r="E47" s="72">
        <f t="shared" si="1"/>
        <v>0</v>
      </c>
      <c r="F47" s="72"/>
      <c r="G47" s="107"/>
      <c r="H47" s="72"/>
      <c r="I47" s="72"/>
      <c r="J47" s="72"/>
      <c r="K47" s="73"/>
    </row>
    <row r="48" spans="1:11" ht="19.5" customHeight="1">
      <c r="A48" s="524" t="s">
        <v>63</v>
      </c>
      <c r="B48" s="524"/>
      <c r="C48" s="524"/>
      <c r="D48" s="524"/>
      <c r="E48" s="88">
        <f aca="true" t="shared" si="5" ref="E48:K48">SUM(E45:E47)</f>
        <v>0</v>
      </c>
      <c r="F48" s="89">
        <f t="shared" si="5"/>
        <v>0</v>
      </c>
      <c r="G48" s="90">
        <f>SUM(G45:G47)</f>
        <v>0</v>
      </c>
      <c r="H48" s="89">
        <f t="shared" si="5"/>
        <v>0</v>
      </c>
      <c r="I48" s="89">
        <f t="shared" si="5"/>
        <v>0</v>
      </c>
      <c r="J48" s="89">
        <f t="shared" si="5"/>
        <v>0</v>
      </c>
      <c r="K48" s="89">
        <f t="shared" si="5"/>
        <v>0</v>
      </c>
    </row>
    <row r="49" spans="1:11" ht="19.5" customHeight="1">
      <c r="A49" s="522" t="s">
        <v>64</v>
      </c>
      <c r="B49" s="528" t="s">
        <v>65</v>
      </c>
      <c r="C49" s="108"/>
      <c r="D49" s="109"/>
      <c r="E49" s="59">
        <f t="shared" si="1"/>
        <v>0</v>
      </c>
      <c r="F49" s="110"/>
      <c r="G49" s="111"/>
      <c r="H49" s="112"/>
      <c r="I49" s="112"/>
      <c r="J49" s="112"/>
      <c r="K49" s="112"/>
    </row>
    <row r="50" spans="1:11" ht="19.5" customHeight="1">
      <c r="A50" s="522"/>
      <c r="B50" s="528"/>
      <c r="C50" s="145"/>
      <c r="D50" s="109"/>
      <c r="E50" s="59">
        <f t="shared" si="1"/>
        <v>0</v>
      </c>
      <c r="F50" s="146"/>
      <c r="G50" s="111"/>
      <c r="H50" s="45"/>
      <c r="I50" s="45"/>
      <c r="J50" s="45"/>
      <c r="K50" s="45"/>
    </row>
    <row r="51" spans="1:11" ht="19.5" customHeight="1">
      <c r="A51" s="522"/>
      <c r="B51" s="528"/>
      <c r="C51" s="62"/>
      <c r="D51" s="63"/>
      <c r="E51" s="59">
        <f t="shared" si="1"/>
        <v>0</v>
      </c>
      <c r="F51" s="75"/>
      <c r="G51" s="93"/>
      <c r="H51" s="75"/>
      <c r="I51" s="75"/>
      <c r="J51" s="75"/>
      <c r="K51" s="75"/>
    </row>
    <row r="52" spans="1:11" ht="19.5" customHeight="1">
      <c r="A52" s="524" t="s">
        <v>66</v>
      </c>
      <c r="B52" s="524"/>
      <c r="C52" s="524"/>
      <c r="D52" s="524"/>
      <c r="E52" s="88">
        <f aca="true" t="shared" si="6" ref="E52:K52">SUM(E49:E51)</f>
        <v>0</v>
      </c>
      <c r="F52" s="89">
        <f t="shared" si="6"/>
        <v>0</v>
      </c>
      <c r="G52" s="90">
        <f t="shared" si="6"/>
        <v>0</v>
      </c>
      <c r="H52" s="89">
        <f t="shared" si="6"/>
        <v>0</v>
      </c>
      <c r="I52" s="89">
        <f t="shared" si="6"/>
        <v>0</v>
      </c>
      <c r="J52" s="89">
        <f t="shared" si="6"/>
        <v>0</v>
      </c>
      <c r="K52" s="89">
        <f t="shared" si="6"/>
        <v>0</v>
      </c>
    </row>
    <row r="53" spans="1:11" ht="12.75" customHeight="1">
      <c r="A53" s="529" t="s">
        <v>67</v>
      </c>
      <c r="B53" s="526" t="s">
        <v>68</v>
      </c>
      <c r="C53" s="62">
        <v>711</v>
      </c>
      <c r="D53" s="132" t="s">
        <v>102</v>
      </c>
      <c r="E53" s="59">
        <f t="shared" si="1"/>
        <v>129670</v>
      </c>
      <c r="F53" s="66">
        <v>129670</v>
      </c>
      <c r="G53" s="66"/>
      <c r="H53" s="66"/>
      <c r="I53" s="66"/>
      <c r="J53" s="66"/>
      <c r="K53" s="66"/>
    </row>
    <row r="54" spans="1:11" ht="19.5" customHeight="1">
      <c r="A54" s="529"/>
      <c r="B54" s="526"/>
      <c r="C54" s="62"/>
      <c r="D54" s="63"/>
      <c r="E54" s="59">
        <f t="shared" si="1"/>
        <v>0</v>
      </c>
      <c r="F54" s="60"/>
      <c r="G54" s="93"/>
      <c r="H54" s="60"/>
      <c r="I54" s="60"/>
      <c r="J54" s="60"/>
      <c r="K54" s="66"/>
    </row>
    <row r="55" spans="1:11" ht="19.5" customHeight="1">
      <c r="A55" s="529"/>
      <c r="B55" s="526"/>
      <c r="C55" s="62"/>
      <c r="D55" s="63"/>
      <c r="E55" s="59">
        <f t="shared" si="1"/>
        <v>0</v>
      </c>
      <c r="F55" s="60"/>
      <c r="G55" s="93"/>
      <c r="H55" s="60"/>
      <c r="I55" s="60"/>
      <c r="J55" s="60"/>
      <c r="K55" s="66"/>
    </row>
    <row r="56" spans="1:11" ht="19.5" customHeight="1">
      <c r="A56" s="524" t="s">
        <v>69</v>
      </c>
      <c r="B56" s="524"/>
      <c r="C56" s="524"/>
      <c r="D56" s="524"/>
      <c r="E56" s="88">
        <f aca="true" t="shared" si="7" ref="E56:K56">SUM(E53:E55)</f>
        <v>129670</v>
      </c>
      <c r="F56" s="89">
        <f t="shared" si="7"/>
        <v>129670</v>
      </c>
      <c r="G56" s="90">
        <f t="shared" si="7"/>
        <v>0</v>
      </c>
      <c r="H56" s="89">
        <f t="shared" si="7"/>
        <v>0</v>
      </c>
      <c r="I56" s="89">
        <f t="shared" si="7"/>
        <v>0</v>
      </c>
      <c r="J56" s="89">
        <f t="shared" si="7"/>
        <v>0</v>
      </c>
      <c r="K56" s="89">
        <f t="shared" si="7"/>
        <v>0</v>
      </c>
    </row>
    <row r="57" spans="1:11" ht="19.5" customHeight="1">
      <c r="A57" s="522" t="s">
        <v>70</v>
      </c>
      <c r="B57" s="530" t="s">
        <v>71</v>
      </c>
      <c r="C57" s="62"/>
      <c r="D57" s="63"/>
      <c r="E57" s="59">
        <f t="shared" si="1"/>
        <v>0</v>
      </c>
      <c r="F57" s="60"/>
      <c r="G57" s="93"/>
      <c r="H57" s="60"/>
      <c r="I57" s="60"/>
      <c r="J57" s="60"/>
      <c r="K57" s="66"/>
    </row>
    <row r="58" spans="1:11" ht="19.5" customHeight="1">
      <c r="A58" s="522"/>
      <c r="B58" s="530"/>
      <c r="C58" s="62"/>
      <c r="D58" s="63"/>
      <c r="E58" s="59">
        <f t="shared" si="1"/>
        <v>0</v>
      </c>
      <c r="F58" s="60"/>
      <c r="G58" s="93"/>
      <c r="H58" s="60"/>
      <c r="I58" s="60"/>
      <c r="J58" s="60"/>
      <c r="K58" s="66"/>
    </row>
    <row r="59" spans="1:11" ht="19.5" customHeight="1">
      <c r="A59" s="522"/>
      <c r="B59" s="530"/>
      <c r="C59" s="62"/>
      <c r="D59" s="63"/>
      <c r="E59" s="71">
        <f t="shared" si="1"/>
        <v>0</v>
      </c>
      <c r="F59" s="72"/>
      <c r="G59" s="107"/>
      <c r="H59" s="72"/>
      <c r="I59" s="72"/>
      <c r="J59" s="72"/>
      <c r="K59" s="73"/>
    </row>
    <row r="60" spans="1:11" ht="19.5" customHeight="1">
      <c r="A60" s="524" t="s">
        <v>72</v>
      </c>
      <c r="B60" s="524"/>
      <c r="C60" s="524"/>
      <c r="D60" s="524"/>
      <c r="E60" s="88">
        <f>SUM(E57:E59)</f>
        <v>0</v>
      </c>
      <c r="F60" s="89">
        <f aca="true" t="shared" si="8" ref="F60:K60">SUM(F57:F59)</f>
        <v>0</v>
      </c>
      <c r="G60" s="90">
        <f t="shared" si="8"/>
        <v>0</v>
      </c>
      <c r="H60" s="89">
        <f t="shared" si="8"/>
        <v>0</v>
      </c>
      <c r="I60" s="89">
        <f t="shared" si="8"/>
        <v>0</v>
      </c>
      <c r="J60" s="89">
        <f t="shared" si="8"/>
        <v>0</v>
      </c>
      <c r="K60" s="89">
        <f t="shared" si="8"/>
        <v>0</v>
      </c>
    </row>
    <row r="61" spans="1:11" ht="21.75" customHeight="1">
      <c r="A61" s="531" t="s">
        <v>73</v>
      </c>
      <c r="B61" s="531"/>
      <c r="C61" s="531"/>
      <c r="D61" s="531"/>
      <c r="E61" s="88">
        <f>+E36+E40+E44+E48+E52+E56+E60</f>
        <v>372064</v>
      </c>
      <c r="F61" s="88">
        <f>+F36+F40+F44+F48+F52+F56+F60</f>
        <v>371764</v>
      </c>
      <c r="G61" s="113">
        <f>G36+G40+G44+G48+G52+G56+G60</f>
        <v>100</v>
      </c>
      <c r="H61" s="88">
        <f>+H36+H40+H44+H48+H52+H56+H60</f>
        <v>100</v>
      </c>
      <c r="I61" s="88">
        <f>+I36+I40+I44+I48+I52+I56+I60</f>
        <v>100</v>
      </c>
      <c r="J61" s="88">
        <f>+J36+J40+J44+J48+J52+J56+J60</f>
        <v>0</v>
      </c>
      <c r="K61" s="88">
        <f>+K36+K40+K44+K48+K52+K56+K60</f>
        <v>0</v>
      </c>
    </row>
    <row r="62" spans="1:7" ht="23.25" customHeight="1">
      <c r="A62" s="532" t="s">
        <v>74</v>
      </c>
      <c r="B62" s="532"/>
      <c r="C62" s="532"/>
      <c r="D62" s="532"/>
      <c r="E62" s="532"/>
      <c r="F62" s="532"/>
      <c r="G62" s="532"/>
    </row>
    <row r="63" spans="1:11" ht="66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</row>
    <row r="64" spans="1:7" ht="15.75">
      <c r="A64" s="114"/>
      <c r="B64" s="114"/>
      <c r="C64" s="114"/>
      <c r="D64" s="114"/>
      <c r="E64" s="114"/>
      <c r="F64" s="114"/>
      <c r="G64" s="114"/>
    </row>
    <row r="65" spans="1:11" ht="15.75">
      <c r="A65" s="115"/>
      <c r="B65" s="115"/>
      <c r="C65" s="116" t="s">
        <v>75</v>
      </c>
      <c r="D65" s="1" t="s">
        <v>76</v>
      </c>
      <c r="E65" s="117" t="s">
        <v>77</v>
      </c>
      <c r="F65" s="118" t="s">
        <v>352</v>
      </c>
      <c r="G65" s="119"/>
      <c r="H65" s="120"/>
      <c r="I65" s="121" t="s">
        <v>78</v>
      </c>
      <c r="K65" s="122"/>
    </row>
    <row r="66" spans="1:11" ht="15.75">
      <c r="A66" s="115"/>
      <c r="B66" s="115"/>
      <c r="C66" s="116" t="s">
        <v>79</v>
      </c>
      <c r="D66" s="1" t="s">
        <v>80</v>
      </c>
      <c r="E66" s="120"/>
      <c r="F66" s="115"/>
      <c r="G66" s="115"/>
      <c r="H66" s="115"/>
      <c r="I66" s="115" t="s">
        <v>293</v>
      </c>
      <c r="J66" s="115"/>
      <c r="K66" s="123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1" spans="1:7" ht="15.75">
      <c r="A71" s="114"/>
      <c r="B71" s="114"/>
      <c r="C71" s="114"/>
      <c r="D71" s="114"/>
      <c r="E71" s="114"/>
      <c r="F71" s="114"/>
      <c r="G71" s="114"/>
    </row>
    <row r="8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</sheetData>
  <sheetProtection selectLockedCells="1" selectUnlockedCells="1"/>
  <mergeCells count="46">
    <mergeCell ref="A57:A59"/>
    <mergeCell ref="B57:B59"/>
    <mergeCell ref="A60:D60"/>
    <mergeCell ref="A61:D61"/>
    <mergeCell ref="A62:G62"/>
    <mergeCell ref="A63:K63"/>
    <mergeCell ref="A49:A51"/>
    <mergeCell ref="B49:B51"/>
    <mergeCell ref="A52:D52"/>
    <mergeCell ref="A53:A55"/>
    <mergeCell ref="B53:B55"/>
    <mergeCell ref="A56:D56"/>
    <mergeCell ref="A41:A43"/>
    <mergeCell ref="B41:B43"/>
    <mergeCell ref="A44:D44"/>
    <mergeCell ref="A45:A47"/>
    <mergeCell ref="B45:B47"/>
    <mergeCell ref="A48:D48"/>
    <mergeCell ref="A33:A35"/>
    <mergeCell ref="B33:B35"/>
    <mergeCell ref="A36:D36"/>
    <mergeCell ref="A37:A39"/>
    <mergeCell ref="B37:B39"/>
    <mergeCell ref="A40:D40"/>
    <mergeCell ref="A21:D22"/>
    <mergeCell ref="H21:K21"/>
    <mergeCell ref="A24:A28"/>
    <mergeCell ref="B24:B28"/>
    <mergeCell ref="C28:D28"/>
    <mergeCell ref="A30:D31"/>
    <mergeCell ref="H30:K30"/>
    <mergeCell ref="A7:D19"/>
    <mergeCell ref="I7:K7"/>
    <mergeCell ref="I8:K8"/>
    <mergeCell ref="I9:K9"/>
    <mergeCell ref="I10:K10"/>
    <mergeCell ref="I12:K12"/>
    <mergeCell ref="I13:K13"/>
    <mergeCell ref="I14:K14"/>
    <mergeCell ref="G15:K19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72"/>
  <sheetViews>
    <sheetView zoomScale="69" zoomScaleNormal="69" zoomScalePageLayoutView="0" workbookViewId="0" topLeftCell="A13">
      <selection activeCell="G20" sqref="G20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131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138</v>
      </c>
      <c r="I8" s="513" t="s">
        <v>139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140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36.75" customHeight="1">
      <c r="A11" s="511"/>
      <c r="B11" s="511"/>
      <c r="C11" s="511"/>
      <c r="D11" s="511"/>
      <c r="E11" s="29" t="s">
        <v>17</v>
      </c>
      <c r="F11" s="23"/>
      <c r="G11" s="30" t="s">
        <v>18</v>
      </c>
      <c r="H11" s="28" t="s">
        <v>140</v>
      </c>
      <c r="I11" s="514" t="s">
        <v>141</v>
      </c>
      <c r="J11" s="514"/>
      <c r="K11" s="514"/>
    </row>
    <row r="12" spans="1:11" ht="45" customHeight="1">
      <c r="A12" s="511"/>
      <c r="B12" s="511"/>
      <c r="C12" s="511"/>
      <c r="D12" s="511"/>
      <c r="E12" s="29" t="s">
        <v>20</v>
      </c>
      <c r="F12" s="32"/>
      <c r="G12" s="30" t="s">
        <v>21</v>
      </c>
      <c r="H12" s="28" t="s">
        <v>142</v>
      </c>
      <c r="I12" s="514" t="s">
        <v>143</v>
      </c>
      <c r="J12" s="514"/>
      <c r="K12" s="514"/>
    </row>
    <row r="13" spans="1:11" ht="29.25" customHeight="1">
      <c r="A13" s="511"/>
      <c r="B13" s="511"/>
      <c r="C13" s="511"/>
      <c r="D13" s="511"/>
      <c r="E13" s="30" t="s">
        <v>24</v>
      </c>
      <c r="F13" s="23"/>
      <c r="G13" s="34" t="s">
        <v>25</v>
      </c>
      <c r="H13" s="35"/>
      <c r="I13" s="514" t="s">
        <v>26</v>
      </c>
      <c r="J13" s="514"/>
      <c r="K13" s="514"/>
    </row>
    <row r="14" spans="1:11" ht="16.5" customHeight="1">
      <c r="A14" s="511"/>
      <c r="B14" s="511"/>
      <c r="C14" s="511"/>
      <c r="D14" s="511"/>
      <c r="E14" s="36" t="s">
        <v>27</v>
      </c>
      <c r="F14" s="23"/>
      <c r="G14" s="516" t="s">
        <v>405</v>
      </c>
      <c r="H14" s="516"/>
      <c r="I14" s="516"/>
      <c r="J14" s="516"/>
      <c r="K14" s="516"/>
    </row>
    <row r="15" spans="1:11" ht="16.5" customHeight="1">
      <c r="A15" s="511"/>
      <c r="B15" s="511"/>
      <c r="C15" s="511"/>
      <c r="D15" s="511"/>
      <c r="E15" s="37" t="s">
        <v>28</v>
      </c>
      <c r="F15" s="23"/>
      <c r="G15" s="516"/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6" t="s">
        <v>29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30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0" t="s">
        <v>31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8" t="s">
        <v>32</v>
      </c>
      <c r="F19" s="39" t="s">
        <v>33</v>
      </c>
      <c r="G19" s="516"/>
      <c r="H19" s="516"/>
      <c r="I19" s="516"/>
      <c r="J19" s="516"/>
      <c r="K19" s="516"/>
    </row>
    <row r="20" spans="1:11" ht="8.25" customHeight="1">
      <c r="A20" s="40"/>
      <c r="B20" s="40"/>
      <c r="C20" s="41"/>
      <c r="D20" s="42"/>
      <c r="E20" s="43"/>
      <c r="F20" s="41"/>
      <c r="G20" s="41"/>
      <c r="H20" s="42"/>
      <c r="I20" s="42"/>
      <c r="J20" s="41"/>
      <c r="K20" s="44"/>
    </row>
    <row r="21" spans="1:11" ht="17.25" customHeight="1">
      <c r="A21" s="517" t="s">
        <v>34</v>
      </c>
      <c r="B21" s="517"/>
      <c r="C21" s="517"/>
      <c r="D21" s="517"/>
      <c r="E21" s="46" t="s">
        <v>35</v>
      </c>
      <c r="F21" s="47" t="s">
        <v>36</v>
      </c>
      <c r="G21" s="48" t="s">
        <v>37</v>
      </c>
      <c r="H21" s="518" t="s">
        <v>38</v>
      </c>
      <c r="I21" s="518"/>
      <c r="J21" s="518"/>
      <c r="K21" s="518"/>
    </row>
    <row r="22" spans="1:11" ht="17.25" customHeight="1">
      <c r="A22" s="517"/>
      <c r="B22" s="517"/>
      <c r="C22" s="517"/>
      <c r="D22" s="517"/>
      <c r="E22" s="49" t="s">
        <v>39</v>
      </c>
      <c r="F22" s="50" t="s">
        <v>40</v>
      </c>
      <c r="G22" s="51" t="s">
        <v>349</v>
      </c>
      <c r="H22" s="45" t="s">
        <v>41</v>
      </c>
      <c r="I22" s="45" t="s">
        <v>304</v>
      </c>
      <c r="J22" s="45" t="s">
        <v>350</v>
      </c>
      <c r="K22" s="45" t="s">
        <v>351</v>
      </c>
    </row>
    <row r="23" spans="1:11" ht="17.25" customHeight="1">
      <c r="A23" s="52"/>
      <c r="B23" s="53"/>
      <c r="C23" s="111" t="s">
        <v>43</v>
      </c>
      <c r="D23" s="109" t="s">
        <v>44</v>
      </c>
      <c r="E23" s="46">
        <v>1</v>
      </c>
      <c r="F23" s="47">
        <v>2</v>
      </c>
      <c r="G23" s="109">
        <v>3</v>
      </c>
      <c r="H23" s="46">
        <v>4</v>
      </c>
      <c r="I23" s="46">
        <v>5</v>
      </c>
      <c r="J23" s="46">
        <v>6</v>
      </c>
      <c r="K23" s="46">
        <v>7</v>
      </c>
    </row>
    <row r="24" spans="1:11" ht="33.75" customHeight="1">
      <c r="A24" s="58"/>
      <c r="B24" s="124"/>
      <c r="C24" s="413">
        <v>41</v>
      </c>
      <c r="D24" s="428" t="s">
        <v>309</v>
      </c>
      <c r="E24" s="439">
        <f>E25</f>
        <v>10000</v>
      </c>
      <c r="F24" s="437"/>
      <c r="G24" s="439">
        <f>G25</f>
        <v>10000</v>
      </c>
      <c r="H24" s="382"/>
      <c r="I24" s="382"/>
      <c r="J24" s="382"/>
      <c r="K24" s="382"/>
    </row>
    <row r="25" spans="1:11" ht="17.25" customHeight="1">
      <c r="A25" s="58"/>
      <c r="B25" s="124"/>
      <c r="C25" s="413">
        <v>412</v>
      </c>
      <c r="D25" s="404" t="s">
        <v>45</v>
      </c>
      <c r="E25" s="441">
        <f>SUM(F25:K25)</f>
        <v>10000</v>
      </c>
      <c r="F25" s="437"/>
      <c r="G25" s="441">
        <v>10000</v>
      </c>
      <c r="H25" s="382"/>
      <c r="I25" s="382"/>
      <c r="J25" s="382"/>
      <c r="K25" s="382"/>
    </row>
    <row r="26" spans="1:11" ht="17.25" customHeight="1">
      <c r="A26" s="58"/>
      <c r="B26" s="124"/>
      <c r="C26" s="413">
        <v>42</v>
      </c>
      <c r="D26" s="429" t="s">
        <v>123</v>
      </c>
      <c r="E26" s="439">
        <f>E27+E28</f>
        <v>1247822</v>
      </c>
      <c r="F26" s="439">
        <f aca="true" t="shared" si="0" ref="F26:K26">F27+F28</f>
        <v>1107822</v>
      </c>
      <c r="G26" s="439">
        <f>G27+G28</f>
        <v>40000</v>
      </c>
      <c r="H26" s="439">
        <v>50000</v>
      </c>
      <c r="I26" s="439">
        <v>50000</v>
      </c>
      <c r="J26" s="439">
        <f t="shared" si="0"/>
        <v>0</v>
      </c>
      <c r="K26" s="439">
        <f t="shared" si="0"/>
        <v>0</v>
      </c>
    </row>
    <row r="27" spans="1:11" ht="17.25" customHeight="1">
      <c r="A27" s="58"/>
      <c r="B27" s="124"/>
      <c r="C27" s="131">
        <v>422</v>
      </c>
      <c r="D27" s="91" t="s">
        <v>46</v>
      </c>
      <c r="E27" s="464">
        <f>SUM(F27:K27)</f>
        <v>1117822</v>
      </c>
      <c r="F27" s="465">
        <v>977822</v>
      </c>
      <c r="G27" s="65">
        <v>40000</v>
      </c>
      <c r="H27" s="65">
        <v>50000</v>
      </c>
      <c r="I27" s="65">
        <v>50000</v>
      </c>
      <c r="J27" s="49"/>
      <c r="K27" s="197"/>
    </row>
    <row r="28" spans="1:11" ht="17.25" customHeight="1">
      <c r="A28" s="58"/>
      <c r="B28" s="124"/>
      <c r="C28" s="131">
        <v>423</v>
      </c>
      <c r="D28" s="63" t="s">
        <v>47</v>
      </c>
      <c r="E28" s="183">
        <f>SUM(F28:K28)</f>
        <v>130000</v>
      </c>
      <c r="F28" s="217">
        <v>130000</v>
      </c>
      <c r="G28" s="218">
        <v>0</v>
      </c>
      <c r="H28" s="218">
        <v>0</v>
      </c>
      <c r="I28" s="218">
        <v>0</v>
      </c>
      <c r="J28" s="55"/>
      <c r="K28" s="55"/>
    </row>
    <row r="29" spans="1:11" ht="17.25" customHeight="1">
      <c r="A29" s="136"/>
      <c r="B29" s="137"/>
      <c r="C29" s="521" t="s">
        <v>49</v>
      </c>
      <c r="D29" s="521"/>
      <c r="E29" s="88">
        <f>E24+E26</f>
        <v>1257822</v>
      </c>
      <c r="F29" s="88">
        <f>F27+F28</f>
        <v>1107822</v>
      </c>
      <c r="G29" s="88">
        <f>G24+G26</f>
        <v>50000</v>
      </c>
      <c r="H29" s="88">
        <f>SUM(H26)</f>
        <v>50000</v>
      </c>
      <c r="I29" s="88">
        <f>SUM(I26)</f>
        <v>50000</v>
      </c>
      <c r="J29" s="88">
        <f>SUM(J26)</f>
        <v>0</v>
      </c>
      <c r="K29" s="88">
        <f>SUM(K26)</f>
        <v>0</v>
      </c>
    </row>
    <row r="30" spans="1:11" ht="17.25" customHeight="1">
      <c r="A30" s="57"/>
      <c r="B30" s="74"/>
      <c r="C30" s="138"/>
      <c r="D30" s="139"/>
      <c r="E30" s="75"/>
      <c r="F30" s="76"/>
      <c r="G30" s="77"/>
      <c r="H30" s="140"/>
      <c r="I30" s="140"/>
      <c r="J30" s="140"/>
      <c r="K30" s="76"/>
    </row>
    <row r="31" spans="1:11" ht="17.25" customHeight="1">
      <c r="A31" s="517" t="s">
        <v>50</v>
      </c>
      <c r="B31" s="517"/>
      <c r="C31" s="517"/>
      <c r="D31" s="517"/>
      <c r="E31" s="46" t="s">
        <v>35</v>
      </c>
      <c r="F31" s="47" t="s">
        <v>36</v>
      </c>
      <c r="G31" s="48" t="s">
        <v>37</v>
      </c>
      <c r="H31" s="518" t="s">
        <v>38</v>
      </c>
      <c r="I31" s="518"/>
      <c r="J31" s="518"/>
      <c r="K31" s="518"/>
    </row>
    <row r="32" spans="1:11" ht="17.25" customHeight="1">
      <c r="A32" s="517"/>
      <c r="B32" s="517"/>
      <c r="C32" s="517"/>
      <c r="D32" s="517"/>
      <c r="E32" s="49" t="s">
        <v>39</v>
      </c>
      <c r="F32" s="50" t="s">
        <v>40</v>
      </c>
      <c r="G32" s="51" t="s">
        <v>349</v>
      </c>
      <c r="H32" s="45" t="s">
        <v>41</v>
      </c>
      <c r="I32" s="45" t="s">
        <v>304</v>
      </c>
      <c r="J32" s="45" t="s">
        <v>350</v>
      </c>
      <c r="K32" s="45" t="s">
        <v>351</v>
      </c>
    </row>
    <row r="33" spans="1:11" ht="17.25" customHeight="1">
      <c r="A33" s="52"/>
      <c r="B33" s="53"/>
      <c r="C33" s="52" t="s">
        <v>43</v>
      </c>
      <c r="D33" s="54" t="s">
        <v>44</v>
      </c>
      <c r="E33" s="55">
        <v>1</v>
      </c>
      <c r="F33" s="56">
        <v>2</v>
      </c>
      <c r="G33" s="52">
        <v>3</v>
      </c>
      <c r="H33" s="55">
        <v>4</v>
      </c>
      <c r="I33" s="55">
        <v>5</v>
      </c>
      <c r="J33" s="55">
        <v>6</v>
      </c>
      <c r="K33" s="55">
        <v>7</v>
      </c>
    </row>
    <row r="34" spans="1:11" ht="19.5" customHeight="1">
      <c r="A34" s="522" t="s">
        <v>51</v>
      </c>
      <c r="B34" s="523" t="s">
        <v>52</v>
      </c>
      <c r="C34" s="62">
        <v>611</v>
      </c>
      <c r="D34" s="63" t="s">
        <v>53</v>
      </c>
      <c r="E34" s="59">
        <f aca="true" t="shared" si="1" ref="E34:E60">SUM(F34:K34)</f>
        <v>1257822</v>
      </c>
      <c r="F34" s="65">
        <v>1107822</v>
      </c>
      <c r="G34" s="65">
        <v>50000</v>
      </c>
      <c r="H34" s="65">
        <v>50000</v>
      </c>
      <c r="I34" s="65">
        <v>50000</v>
      </c>
      <c r="J34" s="65"/>
      <c r="K34" s="79"/>
    </row>
    <row r="35" spans="1:11" ht="19.5" customHeight="1">
      <c r="A35" s="522"/>
      <c r="B35" s="523"/>
      <c r="C35" s="62"/>
      <c r="D35" s="63"/>
      <c r="E35" s="59">
        <f t="shared" si="1"/>
        <v>0</v>
      </c>
      <c r="F35" s="65"/>
      <c r="G35" s="80"/>
      <c r="H35" s="65"/>
      <c r="I35" s="65"/>
      <c r="J35" s="65"/>
      <c r="K35" s="79"/>
    </row>
    <row r="36" spans="1:11" ht="19.5" customHeight="1">
      <c r="A36" s="522"/>
      <c r="B36" s="523"/>
      <c r="C36" s="81"/>
      <c r="D36" s="82"/>
      <c r="E36" s="83">
        <f t="shared" si="1"/>
        <v>0</v>
      </c>
      <c r="F36" s="84"/>
      <c r="G36" s="85"/>
      <c r="H36" s="84"/>
      <c r="I36" s="84"/>
      <c r="J36" s="86"/>
      <c r="K36" s="87"/>
    </row>
    <row r="37" spans="1:11" ht="19.5" customHeight="1">
      <c r="A37" s="524" t="s">
        <v>54</v>
      </c>
      <c r="B37" s="524"/>
      <c r="C37" s="524"/>
      <c r="D37" s="524"/>
      <c r="E37" s="88">
        <f aca="true" t="shared" si="2" ref="E37:K37">SUM(E34:E36)</f>
        <v>1257822</v>
      </c>
      <c r="F37" s="89">
        <f t="shared" si="2"/>
        <v>1107822</v>
      </c>
      <c r="G37" s="90">
        <f t="shared" si="2"/>
        <v>50000</v>
      </c>
      <c r="H37" s="89">
        <f t="shared" si="2"/>
        <v>50000</v>
      </c>
      <c r="I37" s="89">
        <f t="shared" si="2"/>
        <v>50000</v>
      </c>
      <c r="J37" s="89">
        <f t="shared" si="2"/>
        <v>0</v>
      </c>
      <c r="K37" s="89">
        <f t="shared" si="2"/>
        <v>0</v>
      </c>
    </row>
    <row r="38" spans="1:11" ht="19.5" customHeight="1">
      <c r="A38" s="522" t="s">
        <v>55</v>
      </c>
      <c r="B38" s="525" t="s">
        <v>56</v>
      </c>
      <c r="C38" s="62">
        <v>652</v>
      </c>
      <c r="D38" s="91" t="s">
        <v>144</v>
      </c>
      <c r="E38" s="92">
        <f t="shared" si="1"/>
        <v>0</v>
      </c>
      <c r="F38" s="65"/>
      <c r="G38" s="80">
        <v>0</v>
      </c>
      <c r="H38" s="65">
        <v>0</v>
      </c>
      <c r="I38" s="65">
        <v>0</v>
      </c>
      <c r="J38" s="65"/>
      <c r="K38" s="79"/>
    </row>
    <row r="39" spans="1:11" ht="19.5" customHeight="1">
      <c r="A39" s="522"/>
      <c r="B39" s="525"/>
      <c r="C39" s="62"/>
      <c r="D39" s="91"/>
      <c r="E39" s="59">
        <f t="shared" si="1"/>
        <v>0</v>
      </c>
      <c r="F39" s="65"/>
      <c r="G39" s="80"/>
      <c r="H39" s="65"/>
      <c r="I39" s="65"/>
      <c r="J39" s="65"/>
      <c r="K39" s="79"/>
    </row>
    <row r="40" spans="1:11" ht="19.5" customHeight="1">
      <c r="A40" s="522"/>
      <c r="B40" s="525"/>
      <c r="C40" s="62"/>
      <c r="D40" s="63"/>
      <c r="E40" s="59">
        <f t="shared" si="1"/>
        <v>0</v>
      </c>
      <c r="F40" s="60"/>
      <c r="G40" s="93"/>
      <c r="H40" s="60"/>
      <c r="I40" s="60"/>
      <c r="J40" s="60"/>
      <c r="K40" s="66"/>
    </row>
    <row r="41" spans="1:11" ht="19.5" customHeight="1">
      <c r="A41" s="524" t="s">
        <v>57</v>
      </c>
      <c r="B41" s="524"/>
      <c r="C41" s="524"/>
      <c r="D41" s="524"/>
      <c r="E41" s="88">
        <f aca="true" t="shared" si="3" ref="E41:K41">SUM(E38:E40)</f>
        <v>0</v>
      </c>
      <c r="F41" s="89">
        <f t="shared" si="3"/>
        <v>0</v>
      </c>
      <c r="G41" s="90">
        <f t="shared" si="3"/>
        <v>0</v>
      </c>
      <c r="H41" s="89">
        <f t="shared" si="3"/>
        <v>0</v>
      </c>
      <c r="I41" s="89">
        <f t="shared" si="3"/>
        <v>0</v>
      </c>
      <c r="J41" s="89">
        <f t="shared" si="3"/>
        <v>0</v>
      </c>
      <c r="K41" s="89">
        <f t="shared" si="3"/>
        <v>0</v>
      </c>
    </row>
    <row r="42" spans="1:11" ht="19.5" customHeight="1">
      <c r="A42" s="522" t="s">
        <v>58</v>
      </c>
      <c r="B42" s="526" t="s">
        <v>59</v>
      </c>
      <c r="C42" s="62"/>
      <c r="D42" s="91"/>
      <c r="E42" s="59">
        <f t="shared" si="1"/>
        <v>0</v>
      </c>
      <c r="F42" s="60"/>
      <c r="G42" s="60"/>
      <c r="H42" s="60"/>
      <c r="I42" s="60">
        <v>0</v>
      </c>
      <c r="J42" s="60"/>
      <c r="K42" s="66"/>
    </row>
    <row r="43" spans="1:11" ht="19.5" customHeight="1">
      <c r="A43" s="522"/>
      <c r="B43" s="526"/>
      <c r="C43" s="62"/>
      <c r="D43" s="63"/>
      <c r="E43" s="83"/>
      <c r="F43" s="84"/>
      <c r="G43" s="94"/>
      <c r="H43" s="60"/>
      <c r="I43" s="60"/>
      <c r="J43" s="84"/>
      <c r="K43" s="87"/>
    </row>
    <row r="44" spans="1:11" ht="19.5" customHeight="1">
      <c r="A44" s="522"/>
      <c r="B44" s="526"/>
      <c r="C44" s="95"/>
      <c r="D44" s="96"/>
      <c r="E44" s="71">
        <f t="shared" si="1"/>
        <v>0</v>
      </c>
      <c r="F44" s="72"/>
      <c r="G44" s="97"/>
      <c r="H44" s="72"/>
      <c r="I44" s="72"/>
      <c r="J44" s="72"/>
      <c r="K44" s="73"/>
    </row>
    <row r="45" spans="1:11" ht="19.5" customHeight="1">
      <c r="A45" s="524" t="s">
        <v>60</v>
      </c>
      <c r="B45" s="524"/>
      <c r="C45" s="524"/>
      <c r="D45" s="524"/>
      <c r="E45" s="88">
        <f aca="true" t="shared" si="4" ref="E45:K45">SUM(E42:E44)</f>
        <v>0</v>
      </c>
      <c r="F45" s="89">
        <f t="shared" si="4"/>
        <v>0</v>
      </c>
      <c r="G45" s="90">
        <f t="shared" si="4"/>
        <v>0</v>
      </c>
      <c r="H45" s="90">
        <f t="shared" si="4"/>
        <v>0</v>
      </c>
      <c r="I45" s="90">
        <f t="shared" si="4"/>
        <v>0</v>
      </c>
      <c r="J45" s="90">
        <f t="shared" si="4"/>
        <v>0</v>
      </c>
      <c r="K45" s="90">
        <f t="shared" si="4"/>
        <v>0</v>
      </c>
    </row>
    <row r="46" spans="1:11" ht="19.5" customHeight="1">
      <c r="A46" s="527" t="s">
        <v>61</v>
      </c>
      <c r="B46" s="528" t="s">
        <v>62</v>
      </c>
      <c r="C46" s="62"/>
      <c r="D46" s="91"/>
      <c r="E46" s="92">
        <f t="shared" si="1"/>
        <v>0</v>
      </c>
      <c r="F46" s="65"/>
      <c r="G46" s="65"/>
      <c r="H46" s="65"/>
      <c r="I46" s="65"/>
      <c r="J46" s="65"/>
      <c r="K46" s="79"/>
    </row>
    <row r="47" spans="1:11" ht="19.5" customHeight="1">
      <c r="A47" s="527"/>
      <c r="B47" s="528"/>
      <c r="C47" s="62"/>
      <c r="D47" s="63"/>
      <c r="E47" s="59">
        <f t="shared" si="1"/>
        <v>0</v>
      </c>
      <c r="F47" s="60"/>
      <c r="G47" s="93"/>
      <c r="H47" s="60"/>
      <c r="I47" s="60"/>
      <c r="J47" s="60"/>
      <c r="K47" s="66"/>
    </row>
    <row r="48" spans="1:11" ht="19.5" customHeight="1">
      <c r="A48" s="527"/>
      <c r="B48" s="528"/>
      <c r="C48" s="95"/>
      <c r="D48" s="144"/>
      <c r="E48" s="72">
        <f t="shared" si="1"/>
        <v>0</v>
      </c>
      <c r="F48" s="72"/>
      <c r="G48" s="107"/>
      <c r="H48" s="72"/>
      <c r="I48" s="72"/>
      <c r="J48" s="72"/>
      <c r="K48" s="73"/>
    </row>
    <row r="49" spans="1:11" ht="19.5" customHeight="1">
      <c r="A49" s="524" t="s">
        <v>63</v>
      </c>
      <c r="B49" s="524"/>
      <c r="C49" s="524"/>
      <c r="D49" s="524"/>
      <c r="E49" s="88">
        <f aca="true" t="shared" si="5" ref="E49:K49">SUM(E46:E48)</f>
        <v>0</v>
      </c>
      <c r="F49" s="89">
        <f t="shared" si="5"/>
        <v>0</v>
      </c>
      <c r="G49" s="90">
        <f t="shared" si="5"/>
        <v>0</v>
      </c>
      <c r="H49" s="89">
        <f t="shared" si="5"/>
        <v>0</v>
      </c>
      <c r="I49" s="89">
        <f t="shared" si="5"/>
        <v>0</v>
      </c>
      <c r="J49" s="89">
        <f t="shared" si="5"/>
        <v>0</v>
      </c>
      <c r="K49" s="89">
        <f t="shared" si="5"/>
        <v>0</v>
      </c>
    </row>
    <row r="50" spans="1:11" ht="19.5" customHeight="1">
      <c r="A50" s="522" t="s">
        <v>64</v>
      </c>
      <c r="B50" s="528" t="s">
        <v>65</v>
      </c>
      <c r="C50" s="108"/>
      <c r="D50" s="219"/>
      <c r="E50" s="59">
        <f t="shared" si="1"/>
        <v>0</v>
      </c>
      <c r="F50" s="220"/>
      <c r="G50" s="192"/>
      <c r="H50" s="193"/>
      <c r="I50" s="193"/>
      <c r="J50" s="112"/>
      <c r="K50" s="112"/>
    </row>
    <row r="51" spans="1:11" ht="19.5" customHeight="1">
      <c r="A51" s="522"/>
      <c r="B51" s="528"/>
      <c r="C51" s="221"/>
      <c r="D51" s="109"/>
      <c r="E51" s="59">
        <f t="shared" si="1"/>
        <v>0</v>
      </c>
      <c r="F51" s="222"/>
      <c r="G51" s="111"/>
      <c r="H51" s="49"/>
      <c r="I51" s="49"/>
      <c r="J51" s="49"/>
      <c r="K51" s="49"/>
    </row>
    <row r="52" spans="1:11" ht="19.5" customHeight="1">
      <c r="A52" s="522"/>
      <c r="B52" s="528"/>
      <c r="C52" s="62"/>
      <c r="D52" s="63"/>
      <c r="E52" s="59">
        <f t="shared" si="1"/>
        <v>0</v>
      </c>
      <c r="F52" s="75"/>
      <c r="G52" s="93"/>
      <c r="H52" s="75"/>
      <c r="I52" s="75"/>
      <c r="J52" s="75"/>
      <c r="K52" s="75"/>
    </row>
    <row r="53" spans="1:11" ht="19.5" customHeight="1">
      <c r="A53" s="524" t="s">
        <v>66</v>
      </c>
      <c r="B53" s="524"/>
      <c r="C53" s="524"/>
      <c r="D53" s="524"/>
      <c r="E53" s="88">
        <f aca="true" t="shared" si="6" ref="E53:K53">SUM(E50:E52)</f>
        <v>0</v>
      </c>
      <c r="F53" s="89">
        <f t="shared" si="6"/>
        <v>0</v>
      </c>
      <c r="G53" s="90">
        <f t="shared" si="6"/>
        <v>0</v>
      </c>
      <c r="H53" s="89">
        <f t="shared" si="6"/>
        <v>0</v>
      </c>
      <c r="I53" s="89">
        <f t="shared" si="6"/>
        <v>0</v>
      </c>
      <c r="J53" s="89">
        <f t="shared" si="6"/>
        <v>0</v>
      </c>
      <c r="K53" s="89">
        <f t="shared" si="6"/>
        <v>0</v>
      </c>
    </row>
    <row r="54" spans="1:11" ht="19.5" customHeight="1">
      <c r="A54" s="529" t="s">
        <v>67</v>
      </c>
      <c r="B54" s="526" t="s">
        <v>68</v>
      </c>
      <c r="C54" s="62">
        <v>642</v>
      </c>
      <c r="D54" s="63" t="s">
        <v>296</v>
      </c>
      <c r="E54" s="59">
        <f t="shared" si="1"/>
        <v>0</v>
      </c>
      <c r="F54" s="66"/>
      <c r="G54" s="66"/>
      <c r="H54" s="66"/>
      <c r="I54" s="66"/>
      <c r="J54" s="66"/>
      <c r="K54" s="66"/>
    </row>
    <row r="55" spans="1:11" ht="19.5" customHeight="1">
      <c r="A55" s="529"/>
      <c r="B55" s="526"/>
      <c r="C55" s="62"/>
      <c r="D55" s="63"/>
      <c r="E55" s="59">
        <f t="shared" si="1"/>
        <v>0</v>
      </c>
      <c r="F55" s="60"/>
      <c r="G55" s="93"/>
      <c r="H55" s="60"/>
      <c r="I55" s="60"/>
      <c r="J55" s="60"/>
      <c r="K55" s="66"/>
    </row>
    <row r="56" spans="1:11" ht="19.5" customHeight="1">
      <c r="A56" s="529"/>
      <c r="B56" s="526"/>
      <c r="C56" s="62"/>
      <c r="D56" s="63"/>
      <c r="E56" s="59">
        <f t="shared" si="1"/>
        <v>0</v>
      </c>
      <c r="F56" s="60"/>
      <c r="G56" s="93"/>
      <c r="H56" s="60"/>
      <c r="I56" s="60"/>
      <c r="J56" s="60"/>
      <c r="K56" s="66"/>
    </row>
    <row r="57" spans="1:11" ht="19.5" customHeight="1">
      <c r="A57" s="524" t="s">
        <v>69</v>
      </c>
      <c r="B57" s="524"/>
      <c r="C57" s="524"/>
      <c r="D57" s="524"/>
      <c r="E57" s="88">
        <f aca="true" t="shared" si="7" ref="E57:K57">SUM(E54:E56)</f>
        <v>0</v>
      </c>
      <c r="F57" s="89">
        <f t="shared" si="7"/>
        <v>0</v>
      </c>
      <c r="G57" s="90">
        <f t="shared" si="7"/>
        <v>0</v>
      </c>
      <c r="H57" s="89">
        <f t="shared" si="7"/>
        <v>0</v>
      </c>
      <c r="I57" s="89">
        <f t="shared" si="7"/>
        <v>0</v>
      </c>
      <c r="J57" s="89">
        <f t="shared" si="7"/>
        <v>0</v>
      </c>
      <c r="K57" s="89">
        <f t="shared" si="7"/>
        <v>0</v>
      </c>
    </row>
    <row r="58" spans="1:11" ht="19.5" customHeight="1">
      <c r="A58" s="522" t="s">
        <v>70</v>
      </c>
      <c r="B58" s="530" t="s">
        <v>71</v>
      </c>
      <c r="C58" s="62"/>
      <c r="D58" s="63"/>
      <c r="E58" s="59">
        <f t="shared" si="1"/>
        <v>0</v>
      </c>
      <c r="F58" s="60"/>
      <c r="G58" s="93"/>
      <c r="H58" s="60"/>
      <c r="I58" s="60"/>
      <c r="J58" s="60"/>
      <c r="K58" s="66"/>
    </row>
    <row r="59" spans="1:11" ht="19.5" customHeight="1">
      <c r="A59" s="522"/>
      <c r="B59" s="530"/>
      <c r="C59" s="62"/>
      <c r="D59" s="63"/>
      <c r="E59" s="59">
        <f t="shared" si="1"/>
        <v>0</v>
      </c>
      <c r="F59" s="60"/>
      <c r="G59" s="93"/>
      <c r="H59" s="60"/>
      <c r="I59" s="60"/>
      <c r="J59" s="60"/>
      <c r="K59" s="66"/>
    </row>
    <row r="60" spans="1:11" ht="19.5" customHeight="1">
      <c r="A60" s="522"/>
      <c r="B60" s="530"/>
      <c r="C60" s="62"/>
      <c r="D60" s="63"/>
      <c r="E60" s="71">
        <f t="shared" si="1"/>
        <v>0</v>
      </c>
      <c r="F60" s="72"/>
      <c r="G60" s="107"/>
      <c r="H60" s="72"/>
      <c r="I60" s="72"/>
      <c r="J60" s="72"/>
      <c r="K60" s="73"/>
    </row>
    <row r="61" spans="1:11" ht="19.5" customHeight="1">
      <c r="A61" s="524" t="s">
        <v>72</v>
      </c>
      <c r="B61" s="524"/>
      <c r="C61" s="524"/>
      <c r="D61" s="524"/>
      <c r="E61" s="88">
        <f aca="true" t="shared" si="8" ref="E61:K61">SUM(E58:E60)</f>
        <v>0</v>
      </c>
      <c r="F61" s="89">
        <f t="shared" si="8"/>
        <v>0</v>
      </c>
      <c r="G61" s="90">
        <f t="shared" si="8"/>
        <v>0</v>
      </c>
      <c r="H61" s="89">
        <f t="shared" si="8"/>
        <v>0</v>
      </c>
      <c r="I61" s="89">
        <f t="shared" si="8"/>
        <v>0</v>
      </c>
      <c r="J61" s="89">
        <f t="shared" si="8"/>
        <v>0</v>
      </c>
      <c r="K61" s="89">
        <f t="shared" si="8"/>
        <v>0</v>
      </c>
    </row>
    <row r="62" spans="1:11" ht="21.75" customHeight="1">
      <c r="A62" s="531" t="s">
        <v>73</v>
      </c>
      <c r="B62" s="531"/>
      <c r="C62" s="531"/>
      <c r="D62" s="531"/>
      <c r="E62" s="88">
        <f aca="true" t="shared" si="9" ref="E62:K62">+E37+E41+E45+E49+E53+E57+E61</f>
        <v>1257822</v>
      </c>
      <c r="F62" s="88">
        <f t="shared" si="9"/>
        <v>1107822</v>
      </c>
      <c r="G62" s="113">
        <f t="shared" si="9"/>
        <v>50000</v>
      </c>
      <c r="H62" s="88">
        <f t="shared" si="9"/>
        <v>50000</v>
      </c>
      <c r="I62" s="88">
        <f t="shared" si="9"/>
        <v>50000</v>
      </c>
      <c r="J62" s="88">
        <f t="shared" si="9"/>
        <v>0</v>
      </c>
      <c r="K62" s="88">
        <f t="shared" si="9"/>
        <v>0</v>
      </c>
    </row>
    <row r="63" spans="1:7" ht="23.25" customHeight="1">
      <c r="A63" s="532" t="s">
        <v>74</v>
      </c>
      <c r="B63" s="532"/>
      <c r="C63" s="532"/>
      <c r="D63" s="532"/>
      <c r="E63" s="532"/>
      <c r="F63" s="532"/>
      <c r="G63" s="532"/>
    </row>
    <row r="64" spans="1:11" ht="66" customHeight="1">
      <c r="A64" s="533"/>
      <c r="B64" s="533"/>
      <c r="C64" s="533"/>
      <c r="D64" s="533"/>
      <c r="E64" s="533"/>
      <c r="F64" s="533"/>
      <c r="G64" s="533"/>
      <c r="H64" s="533"/>
      <c r="I64" s="533"/>
      <c r="J64" s="533"/>
      <c r="K64" s="533"/>
    </row>
    <row r="65" spans="1:7" ht="15.75">
      <c r="A65" s="114"/>
      <c r="B65" s="114"/>
      <c r="C65" s="114"/>
      <c r="D65" s="114"/>
      <c r="E65" s="114"/>
      <c r="F65" s="114"/>
      <c r="G65" s="114"/>
    </row>
    <row r="66" spans="1:11" ht="15.75">
      <c r="A66" s="115"/>
      <c r="B66" s="115"/>
      <c r="C66" s="116" t="s">
        <v>75</v>
      </c>
      <c r="D66" s="1" t="s">
        <v>76</v>
      </c>
      <c r="E66" s="117" t="s">
        <v>77</v>
      </c>
      <c r="F66" s="118" t="s">
        <v>352</v>
      </c>
      <c r="G66" s="119"/>
      <c r="H66" s="120"/>
      <c r="I66" s="121" t="s">
        <v>78</v>
      </c>
      <c r="K66" s="122"/>
    </row>
    <row r="67" spans="1:11" ht="15.75">
      <c r="A67" s="115"/>
      <c r="B67" s="115"/>
      <c r="C67" s="116" t="s">
        <v>79</v>
      </c>
      <c r="D67" s="1" t="s">
        <v>80</v>
      </c>
      <c r="E67" s="120"/>
      <c r="F67" s="115"/>
      <c r="G67" s="115"/>
      <c r="H67" s="115"/>
      <c r="I67" s="115" t="s">
        <v>293</v>
      </c>
      <c r="J67" s="115"/>
      <c r="K67" s="123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1" spans="1:7" ht="15.75">
      <c r="A71" s="114"/>
      <c r="B71" s="114"/>
      <c r="C71" s="114"/>
      <c r="D71" s="114"/>
      <c r="E71" s="114"/>
      <c r="F71" s="114"/>
      <c r="G71" s="114"/>
    </row>
    <row r="72" spans="1:7" ht="15.75">
      <c r="A72" s="114"/>
      <c r="B72" s="114"/>
      <c r="C72" s="114"/>
      <c r="D72" s="114"/>
      <c r="E72" s="114"/>
      <c r="F72" s="114"/>
      <c r="G72" s="114"/>
    </row>
    <row r="81" ht="15.75"/>
    <row r="82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</sheetData>
  <sheetProtection selectLockedCells="1" selectUnlockedCells="1"/>
  <mergeCells count="44">
    <mergeCell ref="A61:D61"/>
    <mergeCell ref="A62:D62"/>
    <mergeCell ref="A63:G63"/>
    <mergeCell ref="A64:K64"/>
    <mergeCell ref="A53:D53"/>
    <mergeCell ref="A54:A56"/>
    <mergeCell ref="B54:B56"/>
    <mergeCell ref="A57:D57"/>
    <mergeCell ref="A58:A60"/>
    <mergeCell ref="B58:B60"/>
    <mergeCell ref="A45:D45"/>
    <mergeCell ref="A46:A48"/>
    <mergeCell ref="B46:B48"/>
    <mergeCell ref="A49:D49"/>
    <mergeCell ref="A50:A52"/>
    <mergeCell ref="B50:B52"/>
    <mergeCell ref="A37:D37"/>
    <mergeCell ref="A38:A40"/>
    <mergeCell ref="B38:B40"/>
    <mergeCell ref="A41:D41"/>
    <mergeCell ref="A42:A44"/>
    <mergeCell ref="B42:B44"/>
    <mergeCell ref="A21:D22"/>
    <mergeCell ref="H21:K21"/>
    <mergeCell ref="C29:D29"/>
    <mergeCell ref="A31:D32"/>
    <mergeCell ref="H31:K31"/>
    <mergeCell ref="A34:A36"/>
    <mergeCell ref="B34:B36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73"/>
  <sheetViews>
    <sheetView zoomScale="69" zoomScaleNormal="69" zoomScalePageLayoutView="0" workbookViewId="0" topLeftCell="A1">
      <selection activeCell="G20" sqref="G20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137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111</v>
      </c>
      <c r="I8" s="513" t="s">
        <v>127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112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36.75" customHeight="1">
      <c r="A11" s="511"/>
      <c r="B11" s="511"/>
      <c r="C11" s="511"/>
      <c r="D11" s="511"/>
      <c r="E11" s="29" t="s">
        <v>17</v>
      </c>
      <c r="F11" s="23"/>
      <c r="G11" s="30" t="s">
        <v>18</v>
      </c>
      <c r="H11" s="28" t="s">
        <v>112</v>
      </c>
      <c r="I11" s="514" t="s">
        <v>114</v>
      </c>
      <c r="J11" s="514"/>
      <c r="K11" s="514"/>
    </row>
    <row r="12" spans="1:11" ht="45" customHeight="1">
      <c r="A12" s="511"/>
      <c r="B12" s="511"/>
      <c r="C12" s="511"/>
      <c r="D12" s="511"/>
      <c r="E12" s="29" t="s">
        <v>20</v>
      </c>
      <c r="F12" s="32"/>
      <c r="G12" s="30" t="s">
        <v>21</v>
      </c>
      <c r="H12" s="28" t="s">
        <v>128</v>
      </c>
      <c r="I12" s="514" t="s">
        <v>129</v>
      </c>
      <c r="J12" s="514"/>
      <c r="K12" s="514"/>
    </row>
    <row r="13" spans="1:11" ht="29.25" customHeight="1">
      <c r="A13" s="511"/>
      <c r="B13" s="511"/>
      <c r="C13" s="511"/>
      <c r="D13" s="511"/>
      <c r="E13" s="30" t="s">
        <v>24</v>
      </c>
      <c r="F13" s="23"/>
      <c r="G13" s="34" t="s">
        <v>25</v>
      </c>
      <c r="H13" s="35"/>
      <c r="I13" s="514" t="s">
        <v>26</v>
      </c>
      <c r="J13" s="514"/>
      <c r="K13" s="514"/>
    </row>
    <row r="14" spans="1:11" ht="16.5" customHeight="1">
      <c r="A14" s="511"/>
      <c r="B14" s="511"/>
      <c r="C14" s="511"/>
      <c r="D14" s="511"/>
      <c r="E14" s="36" t="s">
        <v>27</v>
      </c>
      <c r="F14" s="23"/>
      <c r="G14" s="516" t="s">
        <v>386</v>
      </c>
      <c r="H14" s="516"/>
      <c r="I14" s="516"/>
      <c r="J14" s="516"/>
      <c r="K14" s="516"/>
    </row>
    <row r="15" spans="1:11" ht="16.5" customHeight="1">
      <c r="A15" s="511"/>
      <c r="B15" s="511"/>
      <c r="C15" s="511"/>
      <c r="D15" s="511"/>
      <c r="E15" s="37" t="s">
        <v>28</v>
      </c>
      <c r="F15" s="23"/>
      <c r="G15" s="516"/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6" t="s">
        <v>29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30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0" t="s">
        <v>31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8" t="s">
        <v>32</v>
      </c>
      <c r="F19" s="39" t="s">
        <v>33</v>
      </c>
      <c r="G19" s="516"/>
      <c r="H19" s="516"/>
      <c r="I19" s="516"/>
      <c r="J19" s="516"/>
      <c r="K19" s="516"/>
    </row>
    <row r="20" spans="1:11" ht="8.25" customHeight="1">
      <c r="A20" s="40"/>
      <c r="B20" s="40"/>
      <c r="C20" s="41"/>
      <c r="D20" s="42"/>
      <c r="E20" s="43"/>
      <c r="F20" s="41"/>
      <c r="G20" s="41"/>
      <c r="H20" s="42"/>
      <c r="I20" s="42"/>
      <c r="J20" s="41"/>
      <c r="K20" s="44"/>
    </row>
    <row r="21" spans="1:11" ht="17.25" customHeight="1">
      <c r="A21" s="517" t="s">
        <v>34</v>
      </c>
      <c r="B21" s="517"/>
      <c r="C21" s="517"/>
      <c r="D21" s="517"/>
      <c r="E21" s="46" t="s">
        <v>35</v>
      </c>
      <c r="F21" s="47" t="s">
        <v>36</v>
      </c>
      <c r="G21" s="48" t="s">
        <v>37</v>
      </c>
      <c r="H21" s="518" t="s">
        <v>38</v>
      </c>
      <c r="I21" s="518"/>
      <c r="J21" s="518"/>
      <c r="K21" s="518"/>
    </row>
    <row r="22" spans="1:11" ht="17.25" customHeight="1">
      <c r="A22" s="517"/>
      <c r="B22" s="517"/>
      <c r="C22" s="517"/>
      <c r="D22" s="517"/>
      <c r="E22" s="49" t="s">
        <v>39</v>
      </c>
      <c r="F22" s="50" t="s">
        <v>40</v>
      </c>
      <c r="G22" s="51" t="s">
        <v>349</v>
      </c>
      <c r="H22" s="45" t="s">
        <v>41</v>
      </c>
      <c r="I22" s="45" t="s">
        <v>304</v>
      </c>
      <c r="J22" s="45" t="s">
        <v>350</v>
      </c>
      <c r="K22" s="45" t="s">
        <v>351</v>
      </c>
    </row>
    <row r="23" spans="1:11" ht="17.25" customHeight="1">
      <c r="A23" s="52"/>
      <c r="B23" s="147"/>
      <c r="C23" s="111" t="s">
        <v>43</v>
      </c>
      <c r="D23" s="46" t="s">
        <v>44</v>
      </c>
      <c r="E23" s="46">
        <v>1</v>
      </c>
      <c r="F23" s="47">
        <v>2</v>
      </c>
      <c r="G23" s="109">
        <v>3</v>
      </c>
      <c r="H23" s="46">
        <v>4</v>
      </c>
      <c r="I23" s="46">
        <v>5</v>
      </c>
      <c r="J23" s="46">
        <v>6</v>
      </c>
      <c r="K23" s="46">
        <v>7</v>
      </c>
    </row>
    <row r="24" spans="1:11" ht="17.25" customHeight="1">
      <c r="A24" s="58"/>
      <c r="B24" s="124"/>
      <c r="C24" s="58">
        <v>41</v>
      </c>
      <c r="D24" s="364" t="s">
        <v>288</v>
      </c>
      <c r="E24" s="175">
        <f>F24</f>
        <v>22000</v>
      </c>
      <c r="F24" s="175">
        <f>F25</f>
        <v>22000</v>
      </c>
      <c r="G24" s="158">
        <f>G25</f>
        <v>0</v>
      </c>
      <c r="H24" s="160"/>
      <c r="I24" s="160"/>
      <c r="J24" s="45"/>
      <c r="K24" s="45"/>
    </row>
    <row r="25" spans="1:11" ht="17.25" customHeight="1">
      <c r="A25" s="58"/>
      <c r="B25" s="124"/>
      <c r="C25" s="69">
        <v>412</v>
      </c>
      <c r="D25" s="102" t="s">
        <v>45</v>
      </c>
      <c r="E25" s="157">
        <f>F25</f>
        <v>22000</v>
      </c>
      <c r="F25" s="157">
        <v>22000</v>
      </c>
      <c r="G25" s="158">
        <v>0</v>
      </c>
      <c r="H25" s="160">
        <v>0</v>
      </c>
      <c r="I25" s="160">
        <v>0</v>
      </c>
      <c r="J25" s="45"/>
      <c r="K25" s="45"/>
    </row>
    <row r="26" spans="1:11" ht="17.25" customHeight="1">
      <c r="A26" s="58"/>
      <c r="B26" s="198"/>
      <c r="C26" s="199">
        <v>42</v>
      </c>
      <c r="D26" s="194" t="s">
        <v>123</v>
      </c>
      <c r="E26" s="175">
        <f>F26+G26+H26+I26+J26+K26</f>
        <v>640717</v>
      </c>
      <c r="F26" s="175">
        <f aca="true" t="shared" si="0" ref="F26:K26">F27</f>
        <v>460717</v>
      </c>
      <c r="G26" s="175">
        <f>G27</f>
        <v>60000</v>
      </c>
      <c r="H26" s="175">
        <v>60000</v>
      </c>
      <c r="I26" s="175">
        <v>60000</v>
      </c>
      <c r="J26" s="175">
        <f t="shared" si="0"/>
        <v>0</v>
      </c>
      <c r="K26" s="175">
        <f t="shared" si="0"/>
        <v>0</v>
      </c>
    </row>
    <row r="27" spans="1:11" ht="17.25" customHeight="1">
      <c r="A27" s="58"/>
      <c r="B27" s="124"/>
      <c r="C27" s="195">
        <v>422</v>
      </c>
      <c r="D27" s="155" t="s">
        <v>46</v>
      </c>
      <c r="E27" s="175">
        <f>F27+G27+H27+I27+J27+K27</f>
        <v>640717</v>
      </c>
      <c r="F27" s="157">
        <v>460717</v>
      </c>
      <c r="G27" s="158">
        <v>60000</v>
      </c>
      <c r="H27" s="158">
        <v>60000</v>
      </c>
      <c r="I27" s="158">
        <v>60000</v>
      </c>
      <c r="J27" s="158"/>
      <c r="K27" s="158"/>
    </row>
    <row r="28" spans="1:11" ht="17.25" customHeight="1">
      <c r="A28" s="58"/>
      <c r="B28" s="124"/>
      <c r="C28" s="200">
        <v>45</v>
      </c>
      <c r="D28" s="180" t="s">
        <v>117</v>
      </c>
      <c r="E28" s="175">
        <f>F28+G28+H28+I28+J28+K28</f>
        <v>115659</v>
      </c>
      <c r="F28" s="175">
        <f aca="true" t="shared" si="1" ref="F28:K28">F29</f>
        <v>55659</v>
      </c>
      <c r="G28" s="175">
        <f t="shared" si="1"/>
        <v>20000</v>
      </c>
      <c r="H28" s="175">
        <f t="shared" si="1"/>
        <v>20000</v>
      </c>
      <c r="I28" s="175">
        <f t="shared" si="1"/>
        <v>20000</v>
      </c>
      <c r="J28" s="175">
        <f t="shared" si="1"/>
        <v>0</v>
      </c>
      <c r="K28" s="175">
        <f t="shared" si="1"/>
        <v>0</v>
      </c>
    </row>
    <row r="29" spans="1:11" ht="31.5">
      <c r="A29" s="58"/>
      <c r="B29" s="124"/>
      <c r="C29" s="201">
        <v>451</v>
      </c>
      <c r="D29" s="202" t="s">
        <v>118</v>
      </c>
      <c r="E29" s="203">
        <f>F29+G29+H29+I29+J29+K29</f>
        <v>115659</v>
      </c>
      <c r="F29" s="157">
        <v>55659</v>
      </c>
      <c r="G29" s="204">
        <v>20000</v>
      </c>
      <c r="H29" s="204">
        <v>20000</v>
      </c>
      <c r="I29" s="86">
        <v>20000</v>
      </c>
      <c r="J29" s="197"/>
      <c r="K29" s="197"/>
    </row>
    <row r="30" spans="1:11" ht="17.25" customHeight="1">
      <c r="A30" s="136"/>
      <c r="B30" s="137"/>
      <c r="C30" s="521" t="s">
        <v>49</v>
      </c>
      <c r="D30" s="521"/>
      <c r="E30" s="205">
        <f>F30+G30+H30+I30+J30+K30</f>
        <v>778376</v>
      </c>
      <c r="F30" s="205">
        <f>F26+F28+F24</f>
        <v>538376</v>
      </c>
      <c r="G30" s="205">
        <f>G26+G28+G24</f>
        <v>80000</v>
      </c>
      <c r="H30" s="205">
        <f>H26+H28</f>
        <v>80000</v>
      </c>
      <c r="I30" s="205">
        <f>I26+I28</f>
        <v>80000</v>
      </c>
      <c r="J30" s="205">
        <f>J26+J28</f>
        <v>0</v>
      </c>
      <c r="K30" s="205">
        <f>K26+K28</f>
        <v>0</v>
      </c>
    </row>
    <row r="31" spans="1:11" ht="17.25" customHeight="1">
      <c r="A31" s="57"/>
      <c r="B31" s="74"/>
      <c r="C31" s="138"/>
      <c r="D31" s="139"/>
      <c r="E31" s="75"/>
      <c r="F31" s="76"/>
      <c r="G31" s="77"/>
      <c r="H31" s="140"/>
      <c r="I31" s="140"/>
      <c r="J31" s="140"/>
      <c r="K31" s="76"/>
    </row>
    <row r="32" spans="1:11" ht="17.25" customHeight="1">
      <c r="A32" s="517" t="s">
        <v>50</v>
      </c>
      <c r="B32" s="517"/>
      <c r="C32" s="517"/>
      <c r="D32" s="517"/>
      <c r="E32" s="46" t="s">
        <v>35</v>
      </c>
      <c r="F32" s="47" t="s">
        <v>36</v>
      </c>
      <c r="G32" s="48" t="s">
        <v>37</v>
      </c>
      <c r="H32" s="518" t="s">
        <v>38</v>
      </c>
      <c r="I32" s="518"/>
      <c r="J32" s="518"/>
      <c r="K32" s="518"/>
    </row>
    <row r="33" spans="1:11" ht="17.25" customHeight="1">
      <c r="A33" s="517"/>
      <c r="B33" s="517"/>
      <c r="C33" s="517"/>
      <c r="D33" s="517"/>
      <c r="E33" s="49" t="s">
        <v>39</v>
      </c>
      <c r="F33" s="50" t="s">
        <v>40</v>
      </c>
      <c r="G33" s="51" t="s">
        <v>349</v>
      </c>
      <c r="H33" s="45" t="s">
        <v>41</v>
      </c>
      <c r="I33" s="45" t="s">
        <v>304</v>
      </c>
      <c r="J33" s="45" t="s">
        <v>350</v>
      </c>
      <c r="K33" s="45" t="s">
        <v>351</v>
      </c>
    </row>
    <row r="34" spans="1:11" ht="17.25" customHeight="1">
      <c r="A34" s="52"/>
      <c r="B34" s="53"/>
      <c r="C34" s="52" t="s">
        <v>43</v>
      </c>
      <c r="D34" s="54" t="s">
        <v>44</v>
      </c>
      <c r="E34" s="55">
        <v>1</v>
      </c>
      <c r="F34" s="56">
        <v>2</v>
      </c>
      <c r="G34" s="52">
        <v>3</v>
      </c>
      <c r="H34" s="55">
        <v>4</v>
      </c>
      <c r="I34" s="55">
        <v>5</v>
      </c>
      <c r="J34" s="55">
        <v>6</v>
      </c>
      <c r="K34" s="55">
        <v>7</v>
      </c>
    </row>
    <row r="35" spans="1:11" ht="19.5" customHeight="1">
      <c r="A35" s="522" t="s">
        <v>51</v>
      </c>
      <c r="B35" s="523" t="s">
        <v>52</v>
      </c>
      <c r="C35" s="62">
        <v>611</v>
      </c>
      <c r="D35" s="63" t="s">
        <v>53</v>
      </c>
      <c r="E35" s="59">
        <f aca="true" t="shared" si="2" ref="E35:E61">SUM(F35:K35)</f>
        <v>48376</v>
      </c>
      <c r="F35" s="65">
        <v>18376</v>
      </c>
      <c r="G35" s="65">
        <v>10000</v>
      </c>
      <c r="H35" s="65">
        <v>10000</v>
      </c>
      <c r="I35" s="65">
        <v>10000</v>
      </c>
      <c r="J35" s="65"/>
      <c r="K35" s="79"/>
    </row>
    <row r="36" spans="1:11" ht="19.5" customHeight="1">
      <c r="A36" s="522"/>
      <c r="B36" s="523"/>
      <c r="C36" s="62"/>
      <c r="D36" s="63"/>
      <c r="E36" s="59">
        <f t="shared" si="2"/>
        <v>0</v>
      </c>
      <c r="F36" s="65"/>
      <c r="G36" s="80"/>
      <c r="H36" s="65"/>
      <c r="I36" s="65"/>
      <c r="J36" s="65"/>
      <c r="K36" s="79"/>
    </row>
    <row r="37" spans="1:11" ht="19.5" customHeight="1">
      <c r="A37" s="522"/>
      <c r="B37" s="523"/>
      <c r="C37" s="81"/>
      <c r="D37" s="82"/>
      <c r="E37" s="83">
        <f t="shared" si="2"/>
        <v>0</v>
      </c>
      <c r="F37" s="84"/>
      <c r="G37" s="85"/>
      <c r="H37" s="84"/>
      <c r="I37" s="84"/>
      <c r="J37" s="86"/>
      <c r="K37" s="87"/>
    </row>
    <row r="38" spans="1:11" ht="19.5" customHeight="1">
      <c r="A38" s="524" t="s">
        <v>54</v>
      </c>
      <c r="B38" s="524"/>
      <c r="C38" s="524"/>
      <c r="D38" s="524"/>
      <c r="E38" s="88">
        <f aca="true" t="shared" si="3" ref="E38:K38">SUM(E35:E37)</f>
        <v>48376</v>
      </c>
      <c r="F38" s="89">
        <f t="shared" si="3"/>
        <v>18376</v>
      </c>
      <c r="G38" s="90">
        <f t="shared" si="3"/>
        <v>10000</v>
      </c>
      <c r="H38" s="89">
        <f t="shared" si="3"/>
        <v>10000</v>
      </c>
      <c r="I38" s="89">
        <f t="shared" si="3"/>
        <v>10000</v>
      </c>
      <c r="J38" s="89">
        <f t="shared" si="3"/>
        <v>0</v>
      </c>
      <c r="K38" s="89">
        <f t="shared" si="3"/>
        <v>0</v>
      </c>
    </row>
    <row r="39" spans="1:11" ht="31.5" customHeight="1">
      <c r="A39" s="522" t="s">
        <v>55</v>
      </c>
      <c r="B39" s="525" t="s">
        <v>56</v>
      </c>
      <c r="C39" s="62"/>
      <c r="D39" s="329" t="s">
        <v>294</v>
      </c>
      <c r="E39" s="92">
        <f t="shared" si="2"/>
        <v>0</v>
      </c>
      <c r="F39" s="65"/>
      <c r="G39" s="80"/>
      <c r="H39" s="65"/>
      <c r="I39" s="65"/>
      <c r="J39" s="65"/>
      <c r="K39" s="79"/>
    </row>
    <row r="40" spans="1:11" ht="19.5" customHeight="1">
      <c r="A40" s="522"/>
      <c r="B40" s="525"/>
      <c r="C40" s="62"/>
      <c r="D40" s="63"/>
      <c r="E40" s="59">
        <f t="shared" si="2"/>
        <v>0</v>
      </c>
      <c r="F40" s="60"/>
      <c r="G40" s="93"/>
      <c r="H40" s="60"/>
      <c r="I40" s="60"/>
      <c r="J40" s="60"/>
      <c r="K40" s="66"/>
    </row>
    <row r="41" spans="1:11" ht="19.5" customHeight="1">
      <c r="A41" s="522"/>
      <c r="B41" s="525"/>
      <c r="C41" s="62"/>
      <c r="D41" s="63"/>
      <c r="E41" s="59">
        <f t="shared" si="2"/>
        <v>0</v>
      </c>
      <c r="F41" s="60"/>
      <c r="G41" s="93"/>
      <c r="H41" s="60"/>
      <c r="I41" s="60"/>
      <c r="J41" s="60"/>
      <c r="K41" s="66"/>
    </row>
    <row r="42" spans="1:11" ht="19.5" customHeight="1">
      <c r="A42" s="524" t="s">
        <v>57</v>
      </c>
      <c r="B42" s="524"/>
      <c r="C42" s="524"/>
      <c r="D42" s="524"/>
      <c r="E42" s="88">
        <f aca="true" t="shared" si="4" ref="E42:K42">SUM(E39:E41)</f>
        <v>0</v>
      </c>
      <c r="F42" s="89">
        <f t="shared" si="4"/>
        <v>0</v>
      </c>
      <c r="G42" s="90">
        <f t="shared" si="4"/>
        <v>0</v>
      </c>
      <c r="H42" s="89">
        <f t="shared" si="4"/>
        <v>0</v>
      </c>
      <c r="I42" s="89">
        <f t="shared" si="4"/>
        <v>0</v>
      </c>
      <c r="J42" s="89">
        <f t="shared" si="4"/>
        <v>0</v>
      </c>
      <c r="K42" s="89">
        <f t="shared" si="4"/>
        <v>0</v>
      </c>
    </row>
    <row r="43" spans="1:11" ht="19.5" customHeight="1">
      <c r="A43" s="522" t="s">
        <v>58</v>
      </c>
      <c r="B43" s="526" t="s">
        <v>59</v>
      </c>
      <c r="C43" s="62"/>
      <c r="D43" s="91"/>
      <c r="E43" s="59">
        <f t="shared" si="2"/>
        <v>0</v>
      </c>
      <c r="F43" s="60"/>
      <c r="G43" s="60"/>
      <c r="H43" s="60"/>
      <c r="I43" s="60">
        <v>0</v>
      </c>
      <c r="J43" s="60"/>
      <c r="K43" s="66"/>
    </row>
    <row r="44" spans="1:11" ht="19.5" customHeight="1">
      <c r="A44" s="522"/>
      <c r="B44" s="526"/>
      <c r="C44" s="62"/>
      <c r="D44" s="63"/>
      <c r="E44" s="83"/>
      <c r="F44" s="84"/>
      <c r="G44" s="94"/>
      <c r="H44" s="60"/>
      <c r="I44" s="60"/>
      <c r="J44" s="84"/>
      <c r="K44" s="87"/>
    </row>
    <row r="45" spans="1:11" ht="19.5" customHeight="1">
      <c r="A45" s="522"/>
      <c r="B45" s="526"/>
      <c r="C45" s="95"/>
      <c r="D45" s="96"/>
      <c r="E45" s="71">
        <f t="shared" si="2"/>
        <v>0</v>
      </c>
      <c r="F45" s="72"/>
      <c r="G45" s="97"/>
      <c r="H45" s="72"/>
      <c r="I45" s="72"/>
      <c r="J45" s="72"/>
      <c r="K45" s="73"/>
    </row>
    <row r="46" spans="1:11" ht="19.5" customHeight="1">
      <c r="A46" s="524" t="s">
        <v>60</v>
      </c>
      <c r="B46" s="524"/>
      <c r="C46" s="524"/>
      <c r="D46" s="524"/>
      <c r="E46" s="88">
        <f aca="true" t="shared" si="5" ref="E46:K46">SUM(E43:E45)</f>
        <v>0</v>
      </c>
      <c r="F46" s="89">
        <f t="shared" si="5"/>
        <v>0</v>
      </c>
      <c r="G46" s="90">
        <f t="shared" si="5"/>
        <v>0</v>
      </c>
      <c r="H46" s="90">
        <f t="shared" si="5"/>
        <v>0</v>
      </c>
      <c r="I46" s="90">
        <f t="shared" si="5"/>
        <v>0</v>
      </c>
      <c r="J46" s="90">
        <f t="shared" si="5"/>
        <v>0</v>
      </c>
      <c r="K46" s="90">
        <f t="shared" si="5"/>
        <v>0</v>
      </c>
    </row>
    <row r="47" spans="1:11" ht="29.25">
      <c r="A47" s="527" t="s">
        <v>61</v>
      </c>
      <c r="B47" s="528" t="s">
        <v>62</v>
      </c>
      <c r="C47" s="62">
        <v>636</v>
      </c>
      <c r="D47" s="333" t="s">
        <v>338</v>
      </c>
      <c r="E47" s="92">
        <f t="shared" si="2"/>
        <v>730000</v>
      </c>
      <c r="F47" s="65">
        <v>520000</v>
      </c>
      <c r="G47" s="65">
        <v>70000</v>
      </c>
      <c r="H47" s="65">
        <v>70000</v>
      </c>
      <c r="I47" s="65">
        <v>70000</v>
      </c>
      <c r="J47" s="65"/>
      <c r="K47" s="79"/>
    </row>
    <row r="48" spans="1:11" ht="19.5" customHeight="1">
      <c r="A48" s="527"/>
      <c r="B48" s="528"/>
      <c r="C48" s="62"/>
      <c r="D48" s="63"/>
      <c r="E48" s="59"/>
      <c r="F48" s="60"/>
      <c r="G48" s="93"/>
      <c r="H48" s="60"/>
      <c r="I48" s="60"/>
      <c r="J48" s="60"/>
      <c r="K48" s="66"/>
    </row>
    <row r="49" spans="1:11" ht="19.5" customHeight="1">
      <c r="A49" s="527"/>
      <c r="B49" s="528"/>
      <c r="C49" s="95"/>
      <c r="D49" s="144"/>
      <c r="E49" s="72">
        <f t="shared" si="2"/>
        <v>0</v>
      </c>
      <c r="F49" s="72"/>
      <c r="G49" s="107"/>
      <c r="H49" s="72"/>
      <c r="I49" s="72"/>
      <c r="J49" s="72"/>
      <c r="K49" s="73"/>
    </row>
    <row r="50" spans="1:11" ht="19.5" customHeight="1">
      <c r="A50" s="524" t="s">
        <v>63</v>
      </c>
      <c r="B50" s="524"/>
      <c r="C50" s="524"/>
      <c r="D50" s="524"/>
      <c r="E50" s="88">
        <f aca="true" t="shared" si="6" ref="E50:K50">SUM(E47:E49)</f>
        <v>730000</v>
      </c>
      <c r="F50" s="89">
        <f t="shared" si="6"/>
        <v>520000</v>
      </c>
      <c r="G50" s="90">
        <f t="shared" si="6"/>
        <v>70000</v>
      </c>
      <c r="H50" s="89">
        <f t="shared" si="6"/>
        <v>70000</v>
      </c>
      <c r="I50" s="89">
        <f t="shared" si="6"/>
        <v>70000</v>
      </c>
      <c r="J50" s="89">
        <f t="shared" si="6"/>
        <v>0</v>
      </c>
      <c r="K50" s="89">
        <f t="shared" si="6"/>
        <v>0</v>
      </c>
    </row>
    <row r="51" spans="1:11" ht="19.5" customHeight="1">
      <c r="A51" s="522" t="s">
        <v>64</v>
      </c>
      <c r="B51" s="528" t="s">
        <v>65</v>
      </c>
      <c r="C51" s="108"/>
      <c r="D51" s="109"/>
      <c r="E51" s="59">
        <f t="shared" si="2"/>
        <v>0</v>
      </c>
      <c r="F51" s="110"/>
      <c r="G51" s="192"/>
      <c r="H51" s="193"/>
      <c r="I51" s="193"/>
      <c r="J51" s="112"/>
      <c r="K51" s="112"/>
    </row>
    <row r="52" spans="1:11" ht="19.5" customHeight="1">
      <c r="A52" s="522"/>
      <c r="B52" s="528"/>
      <c r="C52" s="145"/>
      <c r="D52" s="109"/>
      <c r="E52" s="59">
        <f t="shared" si="2"/>
        <v>0</v>
      </c>
      <c r="F52" s="146"/>
      <c r="G52" s="111"/>
      <c r="H52" s="45"/>
      <c r="I52" s="45"/>
      <c r="J52" s="45"/>
      <c r="K52" s="45"/>
    </row>
    <row r="53" spans="1:11" ht="19.5" customHeight="1">
      <c r="A53" s="522"/>
      <c r="B53" s="528"/>
      <c r="C53" s="62"/>
      <c r="D53" s="63"/>
      <c r="E53" s="59">
        <f t="shared" si="2"/>
        <v>0</v>
      </c>
      <c r="F53" s="75"/>
      <c r="G53" s="93"/>
      <c r="H53" s="75"/>
      <c r="I53" s="75"/>
      <c r="J53" s="75"/>
      <c r="K53" s="75"/>
    </row>
    <row r="54" spans="1:11" ht="19.5" customHeight="1">
      <c r="A54" s="524" t="s">
        <v>66</v>
      </c>
      <c r="B54" s="524"/>
      <c r="C54" s="524"/>
      <c r="D54" s="524"/>
      <c r="E54" s="88">
        <f aca="true" t="shared" si="7" ref="E54:K54">SUM(E51:E53)</f>
        <v>0</v>
      </c>
      <c r="F54" s="89">
        <f t="shared" si="7"/>
        <v>0</v>
      </c>
      <c r="G54" s="90">
        <f t="shared" si="7"/>
        <v>0</v>
      </c>
      <c r="H54" s="89">
        <f t="shared" si="7"/>
        <v>0</v>
      </c>
      <c r="I54" s="89">
        <f t="shared" si="7"/>
        <v>0</v>
      </c>
      <c r="J54" s="89">
        <f t="shared" si="7"/>
        <v>0</v>
      </c>
      <c r="K54" s="89">
        <f t="shared" si="7"/>
        <v>0</v>
      </c>
    </row>
    <row r="55" spans="1:11" ht="19.5" customHeight="1">
      <c r="A55" s="529" t="s">
        <v>67</v>
      </c>
      <c r="B55" s="526" t="s">
        <v>68</v>
      </c>
      <c r="C55" s="62"/>
      <c r="D55" s="63"/>
      <c r="E55" s="59">
        <f t="shared" si="2"/>
        <v>0</v>
      </c>
      <c r="F55" s="66"/>
      <c r="G55" s="66"/>
      <c r="H55" s="66"/>
      <c r="I55" s="66"/>
      <c r="J55" s="66"/>
      <c r="K55" s="66"/>
    </row>
    <row r="56" spans="1:11" ht="19.5" customHeight="1">
      <c r="A56" s="529"/>
      <c r="B56" s="526"/>
      <c r="C56" s="62"/>
      <c r="D56" s="63"/>
      <c r="E56" s="59">
        <f t="shared" si="2"/>
        <v>0</v>
      </c>
      <c r="F56" s="60"/>
      <c r="G56" s="93"/>
      <c r="H56" s="60"/>
      <c r="I56" s="60"/>
      <c r="J56" s="60"/>
      <c r="K56" s="66"/>
    </row>
    <row r="57" spans="1:11" ht="19.5" customHeight="1">
      <c r="A57" s="529"/>
      <c r="B57" s="526"/>
      <c r="C57" s="62"/>
      <c r="D57" s="63"/>
      <c r="E57" s="59">
        <f t="shared" si="2"/>
        <v>0</v>
      </c>
      <c r="F57" s="60"/>
      <c r="G57" s="93"/>
      <c r="H57" s="60"/>
      <c r="I57" s="60"/>
      <c r="J57" s="60"/>
      <c r="K57" s="66"/>
    </row>
    <row r="58" spans="1:11" ht="19.5" customHeight="1">
      <c r="A58" s="524" t="s">
        <v>69</v>
      </c>
      <c r="B58" s="524"/>
      <c r="C58" s="524"/>
      <c r="D58" s="524"/>
      <c r="E58" s="88">
        <f aca="true" t="shared" si="8" ref="E58:K58">SUM(E55:E57)</f>
        <v>0</v>
      </c>
      <c r="F58" s="89">
        <f t="shared" si="8"/>
        <v>0</v>
      </c>
      <c r="G58" s="90">
        <f t="shared" si="8"/>
        <v>0</v>
      </c>
      <c r="H58" s="89">
        <f t="shared" si="8"/>
        <v>0</v>
      </c>
      <c r="I58" s="89">
        <f t="shared" si="8"/>
        <v>0</v>
      </c>
      <c r="J58" s="89">
        <f t="shared" si="8"/>
        <v>0</v>
      </c>
      <c r="K58" s="89">
        <f t="shared" si="8"/>
        <v>0</v>
      </c>
    </row>
    <row r="59" spans="1:11" ht="19.5" customHeight="1">
      <c r="A59" s="522" t="s">
        <v>70</v>
      </c>
      <c r="B59" s="530" t="s">
        <v>71</v>
      </c>
      <c r="C59" s="62"/>
      <c r="D59" s="63"/>
      <c r="E59" s="59">
        <f t="shared" si="2"/>
        <v>0</v>
      </c>
      <c r="F59" s="60"/>
      <c r="G59" s="93"/>
      <c r="H59" s="60"/>
      <c r="I59" s="60"/>
      <c r="J59" s="60"/>
      <c r="K59" s="66"/>
    </row>
    <row r="60" spans="1:11" ht="19.5" customHeight="1">
      <c r="A60" s="522"/>
      <c r="B60" s="530"/>
      <c r="C60" s="62"/>
      <c r="D60" s="63"/>
      <c r="E60" s="59">
        <f t="shared" si="2"/>
        <v>0</v>
      </c>
      <c r="F60" s="60"/>
      <c r="G60" s="93"/>
      <c r="H60" s="60"/>
      <c r="I60" s="60"/>
      <c r="J60" s="60"/>
      <c r="K60" s="66"/>
    </row>
    <row r="61" spans="1:11" ht="19.5" customHeight="1">
      <c r="A61" s="522"/>
      <c r="B61" s="530"/>
      <c r="C61" s="62"/>
      <c r="D61" s="63"/>
      <c r="E61" s="71">
        <f t="shared" si="2"/>
        <v>0</v>
      </c>
      <c r="F61" s="72"/>
      <c r="G61" s="107"/>
      <c r="H61" s="72"/>
      <c r="I61" s="72"/>
      <c r="J61" s="72"/>
      <c r="K61" s="73"/>
    </row>
    <row r="62" spans="1:11" ht="19.5" customHeight="1">
      <c r="A62" s="524" t="s">
        <v>72</v>
      </c>
      <c r="B62" s="524"/>
      <c r="C62" s="524"/>
      <c r="D62" s="524"/>
      <c r="E62" s="88">
        <f aca="true" t="shared" si="9" ref="E62:K62">SUM(E59:E61)</f>
        <v>0</v>
      </c>
      <c r="F62" s="89">
        <f t="shared" si="9"/>
        <v>0</v>
      </c>
      <c r="G62" s="90">
        <f t="shared" si="9"/>
        <v>0</v>
      </c>
      <c r="H62" s="89">
        <f t="shared" si="9"/>
        <v>0</v>
      </c>
      <c r="I62" s="89">
        <f t="shared" si="9"/>
        <v>0</v>
      </c>
      <c r="J62" s="89">
        <f t="shared" si="9"/>
        <v>0</v>
      </c>
      <c r="K62" s="89">
        <f t="shared" si="9"/>
        <v>0</v>
      </c>
    </row>
    <row r="63" spans="1:11" ht="21.75" customHeight="1">
      <c r="A63" s="531" t="s">
        <v>73</v>
      </c>
      <c r="B63" s="531"/>
      <c r="C63" s="531"/>
      <c r="D63" s="531"/>
      <c r="E63" s="88">
        <f>+E38+E42+E46+E50+E54+E58+E62</f>
        <v>778376</v>
      </c>
      <c r="F63" s="88">
        <f aca="true" t="shared" si="10" ref="F63:K63">+F38+F42+F46+F50+F54+F58+F62</f>
        <v>538376</v>
      </c>
      <c r="G63" s="113">
        <f>+G38+G42+G46+G50+G54+G58+G62</f>
        <v>80000</v>
      </c>
      <c r="H63" s="88">
        <f t="shared" si="10"/>
        <v>80000</v>
      </c>
      <c r="I63" s="88">
        <f t="shared" si="10"/>
        <v>80000</v>
      </c>
      <c r="J63" s="88">
        <f t="shared" si="10"/>
        <v>0</v>
      </c>
      <c r="K63" s="88">
        <f t="shared" si="10"/>
        <v>0</v>
      </c>
    </row>
    <row r="64" spans="1:7" ht="23.25" customHeight="1">
      <c r="A64" s="532" t="s">
        <v>74</v>
      </c>
      <c r="B64" s="532"/>
      <c r="C64" s="532"/>
      <c r="D64" s="532"/>
      <c r="E64" s="532"/>
      <c r="F64" s="532"/>
      <c r="G64" s="532"/>
    </row>
    <row r="65" spans="1:11" ht="66" customHeight="1">
      <c r="A65" s="533"/>
      <c r="B65" s="533"/>
      <c r="C65" s="533"/>
      <c r="D65" s="533"/>
      <c r="E65" s="533"/>
      <c r="F65" s="533"/>
      <c r="G65" s="533"/>
      <c r="H65" s="533"/>
      <c r="I65" s="533"/>
      <c r="J65" s="533"/>
      <c r="K65" s="533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11" ht="15.75">
      <c r="A67" s="115"/>
      <c r="B67" s="115"/>
      <c r="C67" s="116" t="s">
        <v>75</v>
      </c>
      <c r="D67" s="1" t="s">
        <v>76</v>
      </c>
      <c r="E67" s="117" t="s">
        <v>77</v>
      </c>
      <c r="F67" s="118" t="s">
        <v>352</v>
      </c>
      <c r="G67" s="119"/>
      <c r="H67" s="120"/>
      <c r="I67" s="121" t="s">
        <v>78</v>
      </c>
      <c r="K67" s="122"/>
    </row>
    <row r="68" spans="1:11" ht="15.75">
      <c r="A68" s="115"/>
      <c r="B68" s="115"/>
      <c r="C68" s="116" t="s">
        <v>79</v>
      </c>
      <c r="D68" s="1" t="s">
        <v>80</v>
      </c>
      <c r="E68" s="120"/>
      <c r="F68" s="115"/>
      <c r="G68" s="115"/>
      <c r="H68" s="115"/>
      <c r="I68" s="115" t="s">
        <v>293</v>
      </c>
      <c r="J68" s="115"/>
      <c r="K68" s="123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1" spans="1:7" ht="15.75">
      <c r="A71" s="114"/>
      <c r="B71" s="114"/>
      <c r="C71" s="114"/>
      <c r="D71" s="114"/>
      <c r="E71" s="114"/>
      <c r="F71" s="114"/>
      <c r="G71" s="114"/>
    </row>
    <row r="72" spans="1:7" ht="15.75">
      <c r="A72" s="114"/>
      <c r="B72" s="114"/>
      <c r="C72" s="114"/>
      <c r="D72" s="114"/>
      <c r="E72" s="114"/>
      <c r="F72" s="114"/>
      <c r="G72" s="114"/>
    </row>
    <row r="73" spans="1:7" ht="15.75">
      <c r="A73" s="114"/>
      <c r="B73" s="114"/>
      <c r="C73" s="114"/>
      <c r="D73" s="114"/>
      <c r="E73" s="114"/>
      <c r="F73" s="114"/>
      <c r="G73" s="114"/>
    </row>
    <row r="78" ht="15.75"/>
    <row r="79" ht="15.75"/>
    <row r="80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</sheetData>
  <sheetProtection selectLockedCells="1" selectUnlockedCells="1"/>
  <mergeCells count="44">
    <mergeCell ref="A62:D62"/>
    <mergeCell ref="A63:D63"/>
    <mergeCell ref="A64:G64"/>
    <mergeCell ref="A65:K65"/>
    <mergeCell ref="A54:D54"/>
    <mergeCell ref="A55:A57"/>
    <mergeCell ref="B55:B57"/>
    <mergeCell ref="A58:D58"/>
    <mergeCell ref="A59:A61"/>
    <mergeCell ref="B59:B61"/>
    <mergeCell ref="A46:D46"/>
    <mergeCell ref="A47:A49"/>
    <mergeCell ref="B47:B49"/>
    <mergeCell ref="A50:D50"/>
    <mergeCell ref="A51:A53"/>
    <mergeCell ref="B51:B53"/>
    <mergeCell ref="A38:D38"/>
    <mergeCell ref="A39:A41"/>
    <mergeCell ref="B39:B41"/>
    <mergeCell ref="A42:D42"/>
    <mergeCell ref="A43:A45"/>
    <mergeCell ref="B43:B45"/>
    <mergeCell ref="A21:D22"/>
    <mergeCell ref="H21:K21"/>
    <mergeCell ref="C30:D30"/>
    <mergeCell ref="A32:D33"/>
    <mergeCell ref="H32:K32"/>
    <mergeCell ref="A35:A37"/>
    <mergeCell ref="B35:B37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71"/>
  <sheetViews>
    <sheetView zoomScale="69" zoomScaleNormal="69" zoomScalePageLayoutView="0" workbookViewId="0" topLeftCell="A1">
      <selection activeCell="G20" sqref="G20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39"/>
      <c r="C3" s="539"/>
      <c r="D3" s="539"/>
      <c r="E3" s="540" t="s">
        <v>0</v>
      </c>
      <c r="F3" s="540"/>
      <c r="G3" s="540"/>
      <c r="H3" s="540"/>
      <c r="I3" s="540"/>
      <c r="J3" s="540"/>
      <c r="K3" s="508"/>
    </row>
    <row r="4" spans="1:11" ht="20.25">
      <c r="A4" s="507"/>
      <c r="B4" s="539"/>
      <c r="C4" s="539"/>
      <c r="D4" s="539"/>
      <c r="E4" s="540" t="s">
        <v>1</v>
      </c>
      <c r="F4" s="540"/>
      <c r="G4" s="540"/>
      <c r="H4" s="540"/>
      <c r="I4" s="540"/>
      <c r="J4" s="540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41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542" t="s">
        <v>145</v>
      </c>
      <c r="B7" s="543"/>
      <c r="C7" s="543"/>
      <c r="D7" s="544"/>
      <c r="E7" s="18" t="s">
        <v>4</v>
      </c>
      <c r="F7" s="19" t="s">
        <v>5</v>
      </c>
      <c r="G7" s="20"/>
      <c r="H7" s="18" t="s">
        <v>6</v>
      </c>
      <c r="I7" s="551" t="s">
        <v>7</v>
      </c>
      <c r="J7" s="552"/>
      <c r="K7" s="553"/>
    </row>
    <row r="8" spans="1:11" ht="16.5" customHeight="1" thickTop="1">
      <c r="A8" s="545"/>
      <c r="B8" s="546"/>
      <c r="C8" s="546"/>
      <c r="D8" s="547"/>
      <c r="E8" s="22" t="s">
        <v>8</v>
      </c>
      <c r="F8" s="23"/>
      <c r="G8" s="24" t="s">
        <v>9</v>
      </c>
      <c r="H8" s="25" t="s">
        <v>10</v>
      </c>
      <c r="I8" s="554" t="s">
        <v>11</v>
      </c>
      <c r="J8" s="555"/>
      <c r="K8" s="556"/>
    </row>
    <row r="9" spans="1:11" ht="16.5" customHeight="1">
      <c r="A9" s="545"/>
      <c r="B9" s="546"/>
      <c r="C9" s="546"/>
      <c r="D9" s="547"/>
      <c r="E9" s="26" t="s">
        <v>12</v>
      </c>
      <c r="F9" s="23"/>
      <c r="G9" s="27" t="s">
        <v>13</v>
      </c>
      <c r="H9" s="28" t="s">
        <v>14</v>
      </c>
      <c r="I9" s="557" t="s">
        <v>11</v>
      </c>
      <c r="J9" s="558"/>
      <c r="K9" s="559"/>
    </row>
    <row r="10" spans="1:11" ht="16.5" customHeight="1">
      <c r="A10" s="545"/>
      <c r="B10" s="546"/>
      <c r="C10" s="546"/>
      <c r="D10" s="547"/>
      <c r="E10" s="29" t="s">
        <v>15</v>
      </c>
      <c r="F10" s="23"/>
      <c r="G10" s="30" t="s">
        <v>16</v>
      </c>
      <c r="H10" s="31"/>
      <c r="I10" s="536"/>
      <c r="J10" s="560"/>
      <c r="K10" s="561"/>
    </row>
    <row r="11" spans="1:11" ht="40.5" customHeight="1">
      <c r="A11" s="545"/>
      <c r="B11" s="546"/>
      <c r="C11" s="546"/>
      <c r="D11" s="547"/>
      <c r="E11" s="29" t="s">
        <v>17</v>
      </c>
      <c r="F11" s="23"/>
      <c r="G11" s="30" t="s">
        <v>18</v>
      </c>
      <c r="H11" s="28" t="s">
        <v>14</v>
      </c>
      <c r="I11" s="557" t="s">
        <v>19</v>
      </c>
      <c r="J11" s="558"/>
      <c r="K11" s="559"/>
    </row>
    <row r="12" spans="1:11" ht="45" customHeight="1">
      <c r="A12" s="545"/>
      <c r="B12" s="546"/>
      <c r="C12" s="546"/>
      <c r="D12" s="547"/>
      <c r="E12" s="29" t="s">
        <v>20</v>
      </c>
      <c r="F12" s="32"/>
      <c r="G12" s="30" t="s">
        <v>21</v>
      </c>
      <c r="H12" s="33" t="s">
        <v>22</v>
      </c>
      <c r="I12" s="557" t="s">
        <v>23</v>
      </c>
      <c r="J12" s="558"/>
      <c r="K12" s="559"/>
    </row>
    <row r="13" spans="1:11" ht="29.25" customHeight="1">
      <c r="A13" s="545"/>
      <c r="B13" s="546"/>
      <c r="C13" s="546"/>
      <c r="D13" s="547"/>
      <c r="E13" s="30" t="s">
        <v>24</v>
      </c>
      <c r="F13" s="23"/>
      <c r="G13" s="34" t="s">
        <v>25</v>
      </c>
      <c r="H13" s="35"/>
      <c r="I13" s="557" t="s">
        <v>26</v>
      </c>
      <c r="J13" s="558"/>
      <c r="K13" s="559"/>
    </row>
    <row r="14" spans="1:11" ht="16.5" customHeight="1">
      <c r="A14" s="545"/>
      <c r="B14" s="546"/>
      <c r="C14" s="546"/>
      <c r="D14" s="547"/>
      <c r="E14" s="36" t="s">
        <v>27</v>
      </c>
      <c r="F14" s="23"/>
      <c r="G14" s="562" t="s">
        <v>385</v>
      </c>
      <c r="H14" s="563"/>
      <c r="I14" s="563"/>
      <c r="J14" s="563"/>
      <c r="K14" s="564"/>
    </row>
    <row r="15" spans="1:11" ht="16.5" customHeight="1">
      <c r="A15" s="545"/>
      <c r="B15" s="546"/>
      <c r="C15" s="546"/>
      <c r="D15" s="547"/>
      <c r="E15" s="37" t="s">
        <v>28</v>
      </c>
      <c r="F15" s="23"/>
      <c r="G15" s="565"/>
      <c r="H15" s="566"/>
      <c r="I15" s="566"/>
      <c r="J15" s="566"/>
      <c r="K15" s="567"/>
    </row>
    <row r="16" spans="1:11" ht="16.5" customHeight="1">
      <c r="A16" s="545"/>
      <c r="B16" s="546"/>
      <c r="C16" s="546"/>
      <c r="D16" s="547"/>
      <c r="E16" s="36" t="s">
        <v>29</v>
      </c>
      <c r="F16" s="23"/>
      <c r="G16" s="565"/>
      <c r="H16" s="566"/>
      <c r="I16" s="566"/>
      <c r="J16" s="566"/>
      <c r="K16" s="567"/>
    </row>
    <row r="17" spans="1:11" ht="16.5" customHeight="1">
      <c r="A17" s="545"/>
      <c r="B17" s="546"/>
      <c r="C17" s="546"/>
      <c r="D17" s="547"/>
      <c r="E17" s="36" t="s">
        <v>30</v>
      </c>
      <c r="F17" s="23"/>
      <c r="G17" s="565"/>
      <c r="H17" s="566"/>
      <c r="I17" s="566"/>
      <c r="J17" s="566"/>
      <c r="K17" s="567"/>
    </row>
    <row r="18" spans="1:11" ht="16.5" customHeight="1">
      <c r="A18" s="545"/>
      <c r="B18" s="546"/>
      <c r="C18" s="546"/>
      <c r="D18" s="547"/>
      <c r="E18" s="30" t="s">
        <v>31</v>
      </c>
      <c r="F18" s="23"/>
      <c r="G18" s="565"/>
      <c r="H18" s="566"/>
      <c r="I18" s="566"/>
      <c r="J18" s="566"/>
      <c r="K18" s="567"/>
    </row>
    <row r="19" spans="1:11" ht="16.5" customHeight="1">
      <c r="A19" s="548"/>
      <c r="B19" s="549"/>
      <c r="C19" s="549"/>
      <c r="D19" s="550"/>
      <c r="E19" s="38" t="s">
        <v>32</v>
      </c>
      <c r="F19" s="39" t="s">
        <v>33</v>
      </c>
      <c r="G19" s="568"/>
      <c r="H19" s="569"/>
      <c r="I19" s="569"/>
      <c r="J19" s="569"/>
      <c r="K19" s="570"/>
    </row>
    <row r="20" spans="1:11" ht="8.25" customHeight="1">
      <c r="A20" s="40"/>
      <c r="B20" s="40"/>
      <c r="C20" s="41"/>
      <c r="D20" s="42"/>
      <c r="E20" s="43"/>
      <c r="F20" s="41"/>
      <c r="G20" s="41"/>
      <c r="H20" s="42"/>
      <c r="I20" s="42"/>
      <c r="J20" s="41"/>
      <c r="K20" s="44"/>
    </row>
    <row r="21" spans="1:11" ht="17.25" customHeight="1">
      <c r="A21" s="571" t="s">
        <v>34</v>
      </c>
      <c r="B21" s="572"/>
      <c r="C21" s="572"/>
      <c r="D21" s="573"/>
      <c r="E21" s="46" t="s">
        <v>35</v>
      </c>
      <c r="F21" s="47" t="s">
        <v>36</v>
      </c>
      <c r="G21" s="48" t="s">
        <v>37</v>
      </c>
      <c r="H21" s="577" t="s">
        <v>38</v>
      </c>
      <c r="I21" s="578"/>
      <c r="J21" s="578"/>
      <c r="K21" s="518"/>
    </row>
    <row r="22" spans="1:11" ht="17.25" customHeight="1">
      <c r="A22" s="574"/>
      <c r="B22" s="575"/>
      <c r="C22" s="575"/>
      <c r="D22" s="576"/>
      <c r="E22" s="49" t="s">
        <v>39</v>
      </c>
      <c r="F22" s="50" t="s">
        <v>40</v>
      </c>
      <c r="G22" s="51" t="s">
        <v>349</v>
      </c>
      <c r="H22" s="45" t="s">
        <v>41</v>
      </c>
      <c r="I22" s="45" t="s">
        <v>304</v>
      </c>
      <c r="J22" s="45" t="s">
        <v>350</v>
      </c>
      <c r="K22" s="45" t="s">
        <v>351</v>
      </c>
    </row>
    <row r="23" spans="1:11" ht="17.25" customHeight="1" thickBot="1">
      <c r="A23" s="52"/>
      <c r="B23" s="53"/>
      <c r="C23" s="52" t="s">
        <v>43</v>
      </c>
      <c r="D23" s="54" t="s">
        <v>44</v>
      </c>
      <c r="E23" s="55">
        <v>1</v>
      </c>
      <c r="F23" s="56">
        <v>2</v>
      </c>
      <c r="G23" s="54">
        <v>3</v>
      </c>
      <c r="H23" s="55">
        <v>4</v>
      </c>
      <c r="I23" s="55">
        <v>5</v>
      </c>
      <c r="J23" s="55">
        <v>6</v>
      </c>
      <c r="K23" s="55">
        <v>7</v>
      </c>
    </row>
    <row r="24" spans="1:11" ht="16.5" thickTop="1">
      <c r="A24" s="579"/>
      <c r="B24" s="581"/>
      <c r="C24" s="58">
        <v>41</v>
      </c>
      <c r="D24" s="364" t="s">
        <v>288</v>
      </c>
      <c r="E24" s="59">
        <f>SUM(E25:E25)</f>
        <v>138710</v>
      </c>
      <c r="F24" s="60">
        <f>SUM(F25:F25)</f>
        <v>69710</v>
      </c>
      <c r="G24" s="61">
        <f>SUM(G25:G25)</f>
        <v>23000</v>
      </c>
      <c r="H24" s="61">
        <v>23000</v>
      </c>
      <c r="I24" s="61">
        <v>23000</v>
      </c>
      <c r="J24" s="61"/>
      <c r="K24" s="61"/>
    </row>
    <row r="25" spans="1:11" ht="15.75">
      <c r="A25" s="580"/>
      <c r="B25" s="582"/>
      <c r="C25" s="62">
        <v>412</v>
      </c>
      <c r="D25" s="63" t="s">
        <v>45</v>
      </c>
      <c r="E25" s="59">
        <f>SUM(F25:K25)</f>
        <v>138710</v>
      </c>
      <c r="F25" s="60">
        <v>69710</v>
      </c>
      <c r="G25" s="66">
        <v>23000</v>
      </c>
      <c r="H25" s="64">
        <v>23000</v>
      </c>
      <c r="I25" s="64">
        <v>23000</v>
      </c>
      <c r="J25" s="65"/>
      <c r="K25" s="66"/>
    </row>
    <row r="26" spans="1:11" ht="15.75">
      <c r="A26" s="580"/>
      <c r="B26" s="582"/>
      <c r="C26" s="67">
        <v>42</v>
      </c>
      <c r="D26" s="68" t="s">
        <v>287</v>
      </c>
      <c r="E26" s="59">
        <f>SUM(E27:E29)</f>
        <v>1418877</v>
      </c>
      <c r="F26" s="60">
        <f>F27+F29</f>
        <v>1147377</v>
      </c>
      <c r="G26" s="64">
        <f>SUM(G27:G29)</f>
        <v>117500</v>
      </c>
      <c r="H26" s="64">
        <v>77000</v>
      </c>
      <c r="I26" s="64">
        <v>77000</v>
      </c>
      <c r="J26" s="64"/>
      <c r="K26" s="64">
        <f>SUM(K27:K29)</f>
        <v>0</v>
      </c>
    </row>
    <row r="27" spans="1:11" ht="15.75">
      <c r="A27" s="580"/>
      <c r="B27" s="582"/>
      <c r="C27" s="69">
        <v>422</v>
      </c>
      <c r="D27" s="70" t="s">
        <v>46</v>
      </c>
      <c r="E27" s="59">
        <f>SUM(F27:K27)</f>
        <v>1142331</v>
      </c>
      <c r="F27" s="60">
        <v>990831</v>
      </c>
      <c r="G27" s="60">
        <v>77500</v>
      </c>
      <c r="H27" s="60">
        <v>37000</v>
      </c>
      <c r="I27" s="60">
        <v>37000</v>
      </c>
      <c r="J27" s="65"/>
      <c r="K27" s="66"/>
    </row>
    <row r="28" spans="1:11" ht="15.75">
      <c r="A28" s="580"/>
      <c r="B28" s="582"/>
      <c r="C28" s="99">
        <v>423</v>
      </c>
      <c r="D28" s="365" t="s">
        <v>47</v>
      </c>
      <c r="E28" s="59">
        <f>SUM(F28:K28)</f>
        <v>0</v>
      </c>
      <c r="F28" s="84">
        <v>0</v>
      </c>
      <c r="G28" s="84">
        <v>0</v>
      </c>
      <c r="H28" s="84">
        <v>0</v>
      </c>
      <c r="I28" s="84">
        <v>0</v>
      </c>
      <c r="J28" s="86"/>
      <c r="K28" s="87"/>
    </row>
    <row r="29" spans="1:11" ht="16.5" thickBot="1">
      <c r="A29" s="580"/>
      <c r="B29" s="582"/>
      <c r="C29" s="99">
        <v>426</v>
      </c>
      <c r="D29" s="365" t="s">
        <v>48</v>
      </c>
      <c r="E29" s="83">
        <f>SUM(F29:K29)</f>
        <v>276546</v>
      </c>
      <c r="F29" s="83">
        <v>156546</v>
      </c>
      <c r="G29" s="84">
        <v>40000</v>
      </c>
      <c r="H29" s="84">
        <v>40000</v>
      </c>
      <c r="I29" s="84">
        <v>40000</v>
      </c>
      <c r="J29" s="84"/>
      <c r="K29" s="87"/>
    </row>
    <row r="30" spans="1:11" ht="17.25" customHeight="1" thickBot="1" thickTop="1">
      <c r="A30" s="57"/>
      <c r="B30" s="74"/>
      <c r="C30" s="583" t="s">
        <v>49</v>
      </c>
      <c r="D30" s="584"/>
      <c r="E30" s="141">
        <f>SUM(F30:I30)</f>
        <v>1557587</v>
      </c>
      <c r="F30" s="366">
        <f>F24+F26</f>
        <v>1217087</v>
      </c>
      <c r="G30" s="367">
        <f>G26+G24</f>
        <v>140500</v>
      </c>
      <c r="H30" s="367">
        <f>H26+H24</f>
        <v>100000</v>
      </c>
      <c r="I30" s="367">
        <f>I26+I24</f>
        <v>100000</v>
      </c>
      <c r="J30" s="367">
        <f>J26+J24</f>
        <v>0</v>
      </c>
      <c r="K30" s="367">
        <f>K26+K24</f>
        <v>0</v>
      </c>
    </row>
    <row r="31" spans="1:11" ht="17.25" customHeight="1" thickTop="1">
      <c r="A31" s="585" t="s">
        <v>50</v>
      </c>
      <c r="B31" s="586"/>
      <c r="C31" s="586"/>
      <c r="D31" s="587"/>
      <c r="E31" s="46" t="s">
        <v>35</v>
      </c>
      <c r="F31" s="47" t="s">
        <v>36</v>
      </c>
      <c r="G31" s="48" t="s">
        <v>37</v>
      </c>
      <c r="H31" s="577" t="s">
        <v>38</v>
      </c>
      <c r="I31" s="578"/>
      <c r="J31" s="578"/>
      <c r="K31" s="518"/>
    </row>
    <row r="32" spans="1:11" ht="17.25" customHeight="1">
      <c r="A32" s="574"/>
      <c r="B32" s="575"/>
      <c r="C32" s="575"/>
      <c r="D32" s="576"/>
      <c r="E32" s="49" t="s">
        <v>39</v>
      </c>
      <c r="F32" s="50" t="s">
        <v>40</v>
      </c>
      <c r="G32" s="51" t="s">
        <v>349</v>
      </c>
      <c r="H32" s="45" t="s">
        <v>41</v>
      </c>
      <c r="I32" s="45" t="s">
        <v>304</v>
      </c>
      <c r="J32" s="45" t="s">
        <v>350</v>
      </c>
      <c r="K32" s="45" t="s">
        <v>351</v>
      </c>
    </row>
    <row r="33" spans="1:11" ht="17.25" customHeight="1" thickBot="1">
      <c r="A33" s="52"/>
      <c r="B33" s="53"/>
      <c r="C33" s="52" t="s">
        <v>43</v>
      </c>
      <c r="D33" s="54" t="s">
        <v>44</v>
      </c>
      <c r="E33" s="55">
        <v>1</v>
      </c>
      <c r="F33" s="56">
        <v>2</v>
      </c>
      <c r="G33" s="52">
        <v>3</v>
      </c>
      <c r="H33" s="55">
        <v>4</v>
      </c>
      <c r="I33" s="55">
        <v>5</v>
      </c>
      <c r="J33" s="55">
        <v>6</v>
      </c>
      <c r="K33" s="55">
        <v>7</v>
      </c>
    </row>
    <row r="34" spans="1:11" ht="19.5" customHeight="1" thickTop="1">
      <c r="A34" s="527" t="s">
        <v>51</v>
      </c>
      <c r="B34" s="523" t="s">
        <v>52</v>
      </c>
      <c r="C34" s="62">
        <v>611</v>
      </c>
      <c r="D34" s="63" t="s">
        <v>53</v>
      </c>
      <c r="E34" s="59">
        <f>SUM(F34:K34)</f>
        <v>1557587</v>
      </c>
      <c r="F34" s="65">
        <v>1217087</v>
      </c>
      <c r="G34" s="65">
        <v>140500</v>
      </c>
      <c r="H34" s="65">
        <v>100000</v>
      </c>
      <c r="I34" s="65">
        <v>100000</v>
      </c>
      <c r="J34" s="65"/>
      <c r="K34" s="79"/>
    </row>
    <row r="35" spans="1:11" ht="19.5" customHeight="1">
      <c r="A35" s="588"/>
      <c r="B35" s="590"/>
      <c r="C35" s="62"/>
      <c r="D35" s="63"/>
      <c r="E35" s="59">
        <f aca="true" t="shared" si="0" ref="E35:E59">SUM(F35:K35)</f>
        <v>0</v>
      </c>
      <c r="F35" s="65"/>
      <c r="G35" s="80"/>
      <c r="H35" s="65"/>
      <c r="I35" s="65"/>
      <c r="J35" s="65"/>
      <c r="K35" s="79"/>
    </row>
    <row r="36" spans="1:11" ht="19.5" customHeight="1" thickBot="1">
      <c r="A36" s="589"/>
      <c r="B36" s="591"/>
      <c r="C36" s="81"/>
      <c r="D36" s="82"/>
      <c r="E36" s="83">
        <f t="shared" si="0"/>
        <v>0</v>
      </c>
      <c r="F36" s="84"/>
      <c r="G36" s="85"/>
      <c r="H36" s="84"/>
      <c r="I36" s="84"/>
      <c r="J36" s="86"/>
      <c r="K36" s="87"/>
    </row>
    <row r="37" spans="1:11" ht="19.5" customHeight="1" thickBot="1" thickTop="1">
      <c r="A37" s="592" t="s">
        <v>54</v>
      </c>
      <c r="B37" s="593"/>
      <c r="C37" s="593"/>
      <c r="D37" s="594"/>
      <c r="E37" s="88">
        <f aca="true" t="shared" si="1" ref="E37:K37">SUM(E34:E36)</f>
        <v>1557587</v>
      </c>
      <c r="F37" s="89">
        <f t="shared" si="1"/>
        <v>1217087</v>
      </c>
      <c r="G37" s="90">
        <f t="shared" si="1"/>
        <v>140500</v>
      </c>
      <c r="H37" s="89">
        <f t="shared" si="1"/>
        <v>100000</v>
      </c>
      <c r="I37" s="89">
        <f t="shared" si="1"/>
        <v>100000</v>
      </c>
      <c r="J37" s="89">
        <f t="shared" si="1"/>
        <v>0</v>
      </c>
      <c r="K37" s="89">
        <f t="shared" si="1"/>
        <v>0</v>
      </c>
    </row>
    <row r="38" spans="1:11" ht="19.5" customHeight="1" thickTop="1">
      <c r="A38" s="527" t="s">
        <v>55</v>
      </c>
      <c r="B38" s="523" t="s">
        <v>56</v>
      </c>
      <c r="C38" s="62"/>
      <c r="D38" s="91"/>
      <c r="E38" s="92">
        <f t="shared" si="0"/>
        <v>0</v>
      </c>
      <c r="F38" s="65"/>
      <c r="G38" s="80"/>
      <c r="H38" s="65"/>
      <c r="I38" s="65"/>
      <c r="J38" s="65"/>
      <c r="K38" s="79"/>
    </row>
    <row r="39" spans="1:11" ht="19.5" customHeight="1">
      <c r="A39" s="588"/>
      <c r="B39" s="590"/>
      <c r="C39" s="62"/>
      <c r="D39" s="63"/>
      <c r="E39" s="59">
        <f t="shared" si="0"/>
        <v>0</v>
      </c>
      <c r="F39" s="60"/>
      <c r="G39" s="93"/>
      <c r="H39" s="60"/>
      <c r="I39" s="60"/>
      <c r="J39" s="60"/>
      <c r="K39" s="66"/>
    </row>
    <row r="40" spans="1:11" ht="19.5" customHeight="1" thickBot="1">
      <c r="A40" s="589"/>
      <c r="B40" s="591"/>
      <c r="C40" s="62"/>
      <c r="D40" s="63"/>
      <c r="E40" s="59">
        <f t="shared" si="0"/>
        <v>0</v>
      </c>
      <c r="F40" s="60"/>
      <c r="G40" s="93"/>
      <c r="H40" s="60"/>
      <c r="I40" s="60"/>
      <c r="J40" s="60"/>
      <c r="K40" s="66"/>
    </row>
    <row r="41" spans="1:11" ht="19.5" customHeight="1" thickBot="1" thickTop="1">
      <c r="A41" s="592" t="s">
        <v>57</v>
      </c>
      <c r="B41" s="593"/>
      <c r="C41" s="593"/>
      <c r="D41" s="594"/>
      <c r="E41" s="88">
        <f aca="true" t="shared" si="2" ref="E41:K41">SUM(E38:E40)</f>
        <v>0</v>
      </c>
      <c r="F41" s="89">
        <f t="shared" si="2"/>
        <v>0</v>
      </c>
      <c r="G41" s="90">
        <f t="shared" si="2"/>
        <v>0</v>
      </c>
      <c r="H41" s="89">
        <f t="shared" si="2"/>
        <v>0</v>
      </c>
      <c r="I41" s="89">
        <f t="shared" si="2"/>
        <v>0</v>
      </c>
      <c r="J41" s="89">
        <f t="shared" si="2"/>
        <v>0</v>
      </c>
      <c r="K41" s="89">
        <f t="shared" si="2"/>
        <v>0</v>
      </c>
    </row>
    <row r="42" spans="1:11" ht="19.5" customHeight="1" thickTop="1">
      <c r="A42" s="527" t="s">
        <v>58</v>
      </c>
      <c r="B42" s="523" t="s">
        <v>59</v>
      </c>
      <c r="C42" s="62"/>
      <c r="D42" s="63"/>
      <c r="E42" s="59">
        <f>SUM(F42:K42)</f>
        <v>0</v>
      </c>
      <c r="F42" s="60"/>
      <c r="G42" s="60"/>
      <c r="H42" s="60"/>
      <c r="I42" s="60"/>
      <c r="J42" s="60"/>
      <c r="K42" s="66"/>
    </row>
    <row r="43" spans="1:11" ht="19.5" customHeight="1">
      <c r="A43" s="588"/>
      <c r="B43" s="590"/>
      <c r="C43" s="62"/>
      <c r="D43" s="63"/>
      <c r="E43" s="83"/>
      <c r="F43" s="84"/>
      <c r="G43" s="94"/>
      <c r="H43" s="60"/>
      <c r="I43" s="60"/>
      <c r="J43" s="84"/>
      <c r="K43" s="87"/>
    </row>
    <row r="44" spans="1:11" ht="19.5" customHeight="1" thickBot="1">
      <c r="A44" s="589"/>
      <c r="B44" s="591"/>
      <c r="C44" s="95"/>
      <c r="D44" s="96"/>
      <c r="E44" s="71">
        <f t="shared" si="0"/>
        <v>0</v>
      </c>
      <c r="F44" s="72"/>
      <c r="G44" s="97"/>
      <c r="H44" s="72"/>
      <c r="I44" s="72"/>
      <c r="J44" s="72"/>
      <c r="K44" s="73"/>
    </row>
    <row r="45" spans="1:11" ht="19.5" customHeight="1" thickBot="1" thickTop="1">
      <c r="A45" s="592" t="s">
        <v>60</v>
      </c>
      <c r="B45" s="593"/>
      <c r="C45" s="593"/>
      <c r="D45" s="594"/>
      <c r="E45" s="88">
        <f aca="true" t="shared" si="3" ref="E45:K45">SUM(E42:E44)</f>
        <v>0</v>
      </c>
      <c r="F45" s="89">
        <f t="shared" si="3"/>
        <v>0</v>
      </c>
      <c r="G45" s="90">
        <f t="shared" si="3"/>
        <v>0</v>
      </c>
      <c r="H45" s="89">
        <f t="shared" si="3"/>
        <v>0</v>
      </c>
      <c r="I45" s="89">
        <f t="shared" si="3"/>
        <v>0</v>
      </c>
      <c r="J45" s="89">
        <f t="shared" si="3"/>
        <v>0</v>
      </c>
      <c r="K45" s="89">
        <f t="shared" si="3"/>
        <v>0</v>
      </c>
    </row>
    <row r="46" spans="1:11" ht="19.5" customHeight="1" thickTop="1">
      <c r="A46" s="527" t="s">
        <v>61</v>
      </c>
      <c r="B46" s="523" t="s">
        <v>62</v>
      </c>
      <c r="C46" s="99">
        <v>633</v>
      </c>
      <c r="D46" s="100" t="s">
        <v>265</v>
      </c>
      <c r="E46" s="92">
        <f>F46</f>
        <v>0</v>
      </c>
      <c r="F46" s="65">
        <v>0</v>
      </c>
      <c r="G46" s="84"/>
      <c r="H46" s="84"/>
      <c r="I46" s="84"/>
      <c r="J46" s="86"/>
      <c r="K46" s="101"/>
    </row>
    <row r="47" spans="1:11" ht="19.5" customHeight="1">
      <c r="A47" s="588"/>
      <c r="B47" s="590"/>
      <c r="C47" s="69"/>
      <c r="D47" s="102"/>
      <c r="E47" s="75"/>
      <c r="F47" s="86"/>
      <c r="G47" s="103"/>
      <c r="H47" s="60"/>
      <c r="I47" s="104"/>
      <c r="J47" s="84"/>
      <c r="K47" s="87"/>
    </row>
    <row r="48" spans="1:11" ht="19.5" customHeight="1" thickBot="1">
      <c r="A48" s="589"/>
      <c r="B48" s="591"/>
      <c r="C48" s="105"/>
      <c r="D48" s="106"/>
      <c r="E48" s="72">
        <f t="shared" si="0"/>
        <v>0</v>
      </c>
      <c r="F48" s="72"/>
      <c r="G48" s="107"/>
      <c r="H48" s="72"/>
      <c r="I48" s="72"/>
      <c r="J48" s="72"/>
      <c r="K48" s="73"/>
    </row>
    <row r="49" spans="1:11" ht="19.5" customHeight="1" thickBot="1" thickTop="1">
      <c r="A49" s="592" t="s">
        <v>63</v>
      </c>
      <c r="B49" s="593"/>
      <c r="C49" s="593"/>
      <c r="D49" s="594"/>
      <c r="E49" s="88">
        <f aca="true" t="shared" si="4" ref="E49:K49">SUM(E46:E48)</f>
        <v>0</v>
      </c>
      <c r="F49" s="89">
        <f t="shared" si="4"/>
        <v>0</v>
      </c>
      <c r="G49" s="90">
        <f t="shared" si="4"/>
        <v>0</v>
      </c>
      <c r="H49" s="89">
        <f t="shared" si="4"/>
        <v>0</v>
      </c>
      <c r="I49" s="89">
        <f t="shared" si="4"/>
        <v>0</v>
      </c>
      <c r="J49" s="89">
        <f t="shared" si="4"/>
        <v>0</v>
      </c>
      <c r="K49" s="89">
        <f t="shared" si="4"/>
        <v>0</v>
      </c>
    </row>
    <row r="50" spans="1:11" ht="19.5" customHeight="1" thickTop="1">
      <c r="A50" s="527" t="s">
        <v>64</v>
      </c>
      <c r="B50" s="523" t="s">
        <v>65</v>
      </c>
      <c r="C50" s="108"/>
      <c r="D50" s="109"/>
      <c r="E50" s="59">
        <f t="shared" si="0"/>
        <v>0</v>
      </c>
      <c r="F50" s="110"/>
      <c r="G50" s="111">
        <v>0</v>
      </c>
      <c r="H50" s="112"/>
      <c r="I50" s="112"/>
      <c r="J50" s="112"/>
      <c r="K50" s="112"/>
    </row>
    <row r="51" spans="1:11" ht="19.5" customHeight="1" thickBot="1">
      <c r="A51" s="589"/>
      <c r="B51" s="591"/>
      <c r="C51" s="62"/>
      <c r="D51" s="63"/>
      <c r="E51" s="59">
        <f t="shared" si="0"/>
        <v>0</v>
      </c>
      <c r="F51" s="75"/>
      <c r="G51" s="93"/>
      <c r="H51" s="75"/>
      <c r="I51" s="75"/>
      <c r="J51" s="75"/>
      <c r="K51" s="75"/>
    </row>
    <row r="52" spans="1:11" ht="19.5" customHeight="1" thickBot="1" thickTop="1">
      <c r="A52" s="592" t="s">
        <v>66</v>
      </c>
      <c r="B52" s="593"/>
      <c r="C52" s="593"/>
      <c r="D52" s="594"/>
      <c r="E52" s="88">
        <f aca="true" t="shared" si="5" ref="E52:K52">SUM(E50:E51)</f>
        <v>0</v>
      </c>
      <c r="F52" s="89">
        <f t="shared" si="5"/>
        <v>0</v>
      </c>
      <c r="G52" s="90">
        <f t="shared" si="5"/>
        <v>0</v>
      </c>
      <c r="H52" s="89">
        <f t="shared" si="5"/>
        <v>0</v>
      </c>
      <c r="I52" s="89">
        <f t="shared" si="5"/>
        <v>0</v>
      </c>
      <c r="J52" s="89">
        <f t="shared" si="5"/>
        <v>0</v>
      </c>
      <c r="K52" s="89">
        <f t="shared" si="5"/>
        <v>0</v>
      </c>
    </row>
    <row r="53" spans="1:11" ht="19.5" customHeight="1" thickTop="1">
      <c r="A53" s="595" t="s">
        <v>67</v>
      </c>
      <c r="B53" s="523" t="s">
        <v>68</v>
      </c>
      <c r="C53" s="62"/>
      <c r="D53" s="63"/>
      <c r="E53" s="59"/>
      <c r="F53" s="66"/>
      <c r="G53" s="66"/>
      <c r="H53" s="66"/>
      <c r="I53" s="66"/>
      <c r="J53" s="66"/>
      <c r="K53" s="66"/>
    </row>
    <row r="54" spans="1:11" ht="19.5" customHeight="1">
      <c r="A54" s="596"/>
      <c r="B54" s="590"/>
      <c r="C54" s="62"/>
      <c r="D54" s="63"/>
      <c r="E54" s="59">
        <f t="shared" si="0"/>
        <v>0</v>
      </c>
      <c r="F54" s="60"/>
      <c r="G54" s="93"/>
      <c r="H54" s="60"/>
      <c r="I54" s="60"/>
      <c r="J54" s="60"/>
      <c r="K54" s="66"/>
    </row>
    <row r="55" spans="1:11" ht="19.5" customHeight="1" thickBot="1">
      <c r="A55" s="597"/>
      <c r="B55" s="591"/>
      <c r="C55" s="62"/>
      <c r="D55" s="63"/>
      <c r="E55" s="59">
        <f t="shared" si="0"/>
        <v>0</v>
      </c>
      <c r="F55" s="60"/>
      <c r="G55" s="93"/>
      <c r="H55" s="60"/>
      <c r="I55" s="60"/>
      <c r="J55" s="60"/>
      <c r="K55" s="66"/>
    </row>
    <row r="56" spans="1:11" ht="19.5" customHeight="1" thickBot="1" thickTop="1">
      <c r="A56" s="592" t="s">
        <v>69</v>
      </c>
      <c r="B56" s="593"/>
      <c r="C56" s="593"/>
      <c r="D56" s="594"/>
      <c r="E56" s="88">
        <f aca="true" t="shared" si="6" ref="E56:K56">SUM(E53:E55)</f>
        <v>0</v>
      </c>
      <c r="F56" s="89">
        <f t="shared" si="6"/>
        <v>0</v>
      </c>
      <c r="G56" s="90">
        <f t="shared" si="6"/>
        <v>0</v>
      </c>
      <c r="H56" s="89">
        <f t="shared" si="6"/>
        <v>0</v>
      </c>
      <c r="I56" s="89">
        <f t="shared" si="6"/>
        <v>0</v>
      </c>
      <c r="J56" s="89">
        <f t="shared" si="6"/>
        <v>0</v>
      </c>
      <c r="K56" s="89">
        <f t="shared" si="6"/>
        <v>0</v>
      </c>
    </row>
    <row r="57" spans="1:11" ht="19.5" customHeight="1" thickTop="1">
      <c r="A57" s="527" t="s">
        <v>70</v>
      </c>
      <c r="B57" s="523" t="s">
        <v>71</v>
      </c>
      <c r="C57" s="62"/>
      <c r="D57" s="63"/>
      <c r="E57" s="59"/>
      <c r="F57" s="60"/>
      <c r="G57" s="93"/>
      <c r="H57" s="60"/>
      <c r="I57" s="60"/>
      <c r="J57" s="60"/>
      <c r="K57" s="66"/>
    </row>
    <row r="58" spans="1:11" ht="19.5" customHeight="1">
      <c r="A58" s="588"/>
      <c r="B58" s="590"/>
      <c r="C58" s="62"/>
      <c r="D58" s="63"/>
      <c r="E58" s="59">
        <f t="shared" si="0"/>
        <v>0</v>
      </c>
      <c r="F58" s="60"/>
      <c r="G58" s="93"/>
      <c r="H58" s="60"/>
      <c r="I58" s="60"/>
      <c r="J58" s="60"/>
      <c r="K58" s="66"/>
    </row>
    <row r="59" spans="1:11" ht="19.5" customHeight="1" thickBot="1">
      <c r="A59" s="589"/>
      <c r="B59" s="591"/>
      <c r="C59" s="62"/>
      <c r="D59" s="63"/>
      <c r="E59" s="71">
        <f t="shared" si="0"/>
        <v>0</v>
      </c>
      <c r="F59" s="72"/>
      <c r="G59" s="107"/>
      <c r="H59" s="72"/>
      <c r="I59" s="72"/>
      <c r="J59" s="72"/>
      <c r="K59" s="73"/>
    </row>
    <row r="60" spans="1:11" ht="19.5" customHeight="1" thickBot="1" thickTop="1">
      <c r="A60" s="592" t="s">
        <v>72</v>
      </c>
      <c r="B60" s="593"/>
      <c r="C60" s="593"/>
      <c r="D60" s="594"/>
      <c r="E60" s="88">
        <f>SUM(E57:E59)</f>
        <v>0</v>
      </c>
      <c r="F60" s="89">
        <f aca="true" t="shared" si="7" ref="F60:K60">SUM(F57:F59)</f>
        <v>0</v>
      </c>
      <c r="G60" s="90">
        <f t="shared" si="7"/>
        <v>0</v>
      </c>
      <c r="H60" s="89">
        <f t="shared" si="7"/>
        <v>0</v>
      </c>
      <c r="I60" s="89">
        <f t="shared" si="7"/>
        <v>0</v>
      </c>
      <c r="J60" s="89">
        <f t="shared" si="7"/>
        <v>0</v>
      </c>
      <c r="K60" s="89">
        <f t="shared" si="7"/>
        <v>0</v>
      </c>
    </row>
    <row r="61" spans="1:11" ht="21.75" customHeight="1" thickBot="1" thickTop="1">
      <c r="A61" s="598" t="s">
        <v>73</v>
      </c>
      <c r="B61" s="599"/>
      <c r="C61" s="599"/>
      <c r="D61" s="600"/>
      <c r="E61" s="88">
        <f aca="true" t="shared" si="8" ref="E61:K61">+E37+E41+E45+E49+E52+E56+E60</f>
        <v>1557587</v>
      </c>
      <c r="F61" s="88">
        <f t="shared" si="8"/>
        <v>1217087</v>
      </c>
      <c r="G61" s="113">
        <f t="shared" si="8"/>
        <v>140500</v>
      </c>
      <c r="H61" s="88">
        <f t="shared" si="8"/>
        <v>100000</v>
      </c>
      <c r="I61" s="88">
        <f t="shared" si="8"/>
        <v>100000</v>
      </c>
      <c r="J61" s="88">
        <f t="shared" si="8"/>
        <v>0</v>
      </c>
      <c r="K61" s="88">
        <f t="shared" si="8"/>
        <v>0</v>
      </c>
    </row>
    <row r="62" spans="1:7" ht="23.25" customHeight="1" thickTop="1">
      <c r="A62" s="601" t="s">
        <v>74</v>
      </c>
      <c r="B62" s="601"/>
      <c r="C62" s="601"/>
      <c r="D62" s="601"/>
      <c r="E62" s="601"/>
      <c r="F62" s="601"/>
      <c r="G62" s="601"/>
    </row>
    <row r="63" spans="1:11" ht="23.25" customHeight="1">
      <c r="A63" s="602"/>
      <c r="B63" s="603"/>
      <c r="C63" s="603"/>
      <c r="D63" s="603"/>
      <c r="E63" s="603"/>
      <c r="F63" s="603"/>
      <c r="G63" s="603"/>
      <c r="H63" s="603"/>
      <c r="I63" s="603"/>
      <c r="J63" s="603"/>
      <c r="K63" s="604"/>
    </row>
    <row r="64" spans="1:7" ht="15.75">
      <c r="A64" s="114"/>
      <c r="B64" s="114"/>
      <c r="C64" s="114"/>
      <c r="D64" s="114"/>
      <c r="E64" s="114"/>
      <c r="F64" s="114"/>
      <c r="G64" s="114"/>
    </row>
    <row r="65" spans="1:11" ht="15.75">
      <c r="A65" s="115"/>
      <c r="B65" s="115"/>
      <c r="C65" s="116" t="s">
        <v>75</v>
      </c>
      <c r="D65" s="1" t="s">
        <v>76</v>
      </c>
      <c r="E65" s="117" t="s">
        <v>77</v>
      </c>
      <c r="F65" s="463" t="s">
        <v>352</v>
      </c>
      <c r="G65" s="119"/>
      <c r="H65" s="120"/>
      <c r="I65" s="121" t="s">
        <v>78</v>
      </c>
      <c r="K65" s="122"/>
    </row>
    <row r="66" spans="1:11" ht="15.75">
      <c r="A66" s="115"/>
      <c r="B66" s="115"/>
      <c r="C66" s="116" t="s">
        <v>79</v>
      </c>
      <c r="D66" s="1" t="s">
        <v>80</v>
      </c>
      <c r="E66" s="120"/>
      <c r="F66" s="115"/>
      <c r="G66" s="115"/>
      <c r="H66" s="115"/>
      <c r="I66" s="115" t="s">
        <v>293</v>
      </c>
      <c r="J66" s="115"/>
      <c r="K66" s="123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1" spans="1:7" ht="15.75">
      <c r="A71" s="114"/>
      <c r="B71" s="114"/>
      <c r="C71" s="114"/>
      <c r="D71" s="114"/>
      <c r="E71" s="114"/>
      <c r="F71" s="114"/>
      <c r="G71" s="114"/>
    </row>
    <row r="81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</sheetData>
  <sheetProtection selectLockedCells="1" selectUnlockedCells="1"/>
  <mergeCells count="46">
    <mergeCell ref="A57:A59"/>
    <mergeCell ref="B57:B59"/>
    <mergeCell ref="A60:D60"/>
    <mergeCell ref="A61:D61"/>
    <mergeCell ref="A62:G62"/>
    <mergeCell ref="A63:K63"/>
    <mergeCell ref="A50:A51"/>
    <mergeCell ref="B50:B51"/>
    <mergeCell ref="A52:D52"/>
    <mergeCell ref="A53:A55"/>
    <mergeCell ref="B53:B55"/>
    <mergeCell ref="A56:D56"/>
    <mergeCell ref="A42:A44"/>
    <mergeCell ref="B42:B44"/>
    <mergeCell ref="A45:D45"/>
    <mergeCell ref="A46:A48"/>
    <mergeCell ref="B46:B48"/>
    <mergeCell ref="A49:D49"/>
    <mergeCell ref="A34:A36"/>
    <mergeCell ref="B34:B36"/>
    <mergeCell ref="A37:D37"/>
    <mergeCell ref="A38:A40"/>
    <mergeCell ref="B38:B40"/>
    <mergeCell ref="A41:D41"/>
    <mergeCell ref="A21:D22"/>
    <mergeCell ref="H21:K21"/>
    <mergeCell ref="A24:A29"/>
    <mergeCell ref="B24:B29"/>
    <mergeCell ref="C30:D30"/>
    <mergeCell ref="A31:D32"/>
    <mergeCell ref="H31:K31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74"/>
  <sheetViews>
    <sheetView zoomScale="69" zoomScaleNormal="69" zoomScalePageLayoutView="0" workbookViewId="0" topLeftCell="A1">
      <selection activeCell="G15" sqref="G15:K20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151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33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111</v>
      </c>
      <c r="I8" s="513" t="s">
        <v>120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112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31"/>
      <c r="I11" s="536"/>
      <c r="J11" s="537"/>
      <c r="K11" s="538"/>
    </row>
    <row r="12" spans="1:11" ht="36.7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8" t="s">
        <v>112</v>
      </c>
      <c r="I12" s="514" t="s">
        <v>114</v>
      </c>
      <c r="J12" s="514"/>
      <c r="K12" s="514"/>
    </row>
    <row r="13" spans="1:11" ht="45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33" t="s">
        <v>121</v>
      </c>
      <c r="I13" s="514" t="s">
        <v>122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516" t="s">
        <v>396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516"/>
      <c r="H19" s="516"/>
      <c r="I19" s="516"/>
      <c r="J19" s="516"/>
      <c r="K19" s="516"/>
    </row>
    <row r="20" spans="1:11" ht="16.5" customHeight="1">
      <c r="A20" s="511"/>
      <c r="B20" s="511"/>
      <c r="C20" s="511"/>
      <c r="D20" s="511"/>
      <c r="E20" s="38" t="s">
        <v>32</v>
      </c>
      <c r="F20" s="39" t="s">
        <v>33</v>
      </c>
      <c r="G20" s="516"/>
      <c r="H20" s="516"/>
      <c r="I20" s="516"/>
      <c r="J20" s="516"/>
      <c r="K20" s="51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17.25" customHeight="1">
      <c r="A23" s="517"/>
      <c r="B23" s="517"/>
      <c r="C23" s="517"/>
      <c r="D23" s="517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>
      <c r="A24" s="52"/>
      <c r="B24" s="53"/>
      <c r="C24" s="52" t="s">
        <v>43</v>
      </c>
      <c r="D24" s="54" t="s">
        <v>44</v>
      </c>
      <c r="E24" s="55">
        <v>1</v>
      </c>
      <c r="F24" s="56">
        <v>2</v>
      </c>
      <c r="G24" s="54">
        <v>3</v>
      </c>
      <c r="H24" s="55">
        <v>4</v>
      </c>
      <c r="I24" s="54">
        <v>5</v>
      </c>
      <c r="J24" s="46">
        <v>6</v>
      </c>
      <c r="K24" s="172">
        <v>7</v>
      </c>
    </row>
    <row r="25" spans="1:11" s="21" customFormat="1" ht="17.25" customHeight="1">
      <c r="A25" s="58"/>
      <c r="B25" s="124"/>
      <c r="C25" s="173">
        <v>42</v>
      </c>
      <c r="D25" s="174" t="s">
        <v>123</v>
      </c>
      <c r="E25" s="175">
        <f>E26+E27+E28</f>
        <v>599799.03</v>
      </c>
      <c r="F25" s="175">
        <f aca="true" t="shared" si="0" ref="F25:K25">F26+F27+F28</f>
        <v>483799.03</v>
      </c>
      <c r="G25" s="175">
        <f>G26+G27+G28</f>
        <v>36000</v>
      </c>
      <c r="H25" s="175">
        <v>40000</v>
      </c>
      <c r="I25" s="175">
        <v>40000</v>
      </c>
      <c r="J25" s="175">
        <f t="shared" si="0"/>
        <v>0</v>
      </c>
      <c r="K25" s="175">
        <f t="shared" si="0"/>
        <v>0</v>
      </c>
    </row>
    <row r="26" spans="1:11" ht="17.25" customHeight="1">
      <c r="A26" s="58"/>
      <c r="B26" s="124"/>
      <c r="C26" s="154">
        <v>422</v>
      </c>
      <c r="D26" s="155" t="s">
        <v>46</v>
      </c>
      <c r="E26" s="158">
        <f>SUM(F26:K26)</f>
        <v>95719</v>
      </c>
      <c r="F26" s="157">
        <v>87719</v>
      </c>
      <c r="G26" s="156">
        <v>0</v>
      </c>
      <c r="H26" s="156">
        <v>4000</v>
      </c>
      <c r="I26" s="156">
        <v>4000</v>
      </c>
      <c r="J26" s="45"/>
      <c r="K26" s="45"/>
    </row>
    <row r="27" spans="1:11" ht="33" customHeight="1">
      <c r="A27" s="58"/>
      <c r="B27" s="124"/>
      <c r="C27" s="154">
        <v>424</v>
      </c>
      <c r="D27" s="176" t="s">
        <v>124</v>
      </c>
      <c r="E27" s="158">
        <f>SUM(F27:K27)</f>
        <v>495727</v>
      </c>
      <c r="F27" s="157">
        <v>394727</v>
      </c>
      <c r="G27" s="156">
        <v>31000</v>
      </c>
      <c r="H27" s="156">
        <v>35000</v>
      </c>
      <c r="I27" s="156">
        <v>35000</v>
      </c>
      <c r="J27" s="45"/>
      <c r="K27" s="45"/>
    </row>
    <row r="28" spans="1:11" ht="26.25" customHeight="1">
      <c r="A28" s="58"/>
      <c r="B28" s="124"/>
      <c r="C28" s="177">
        <v>426</v>
      </c>
      <c r="D28" s="178" t="s">
        <v>125</v>
      </c>
      <c r="E28" s="158">
        <f>SUM(F28:K28)</f>
        <v>8353.029999999999</v>
      </c>
      <c r="F28" s="157">
        <v>1353.03</v>
      </c>
      <c r="G28" s="64">
        <v>5000</v>
      </c>
      <c r="H28" s="60">
        <v>1000</v>
      </c>
      <c r="I28" s="60">
        <v>1000</v>
      </c>
      <c r="J28" s="45"/>
      <c r="K28" s="45"/>
    </row>
    <row r="29" spans="1:11" s="21" customFormat="1" ht="26.25" customHeight="1">
      <c r="A29" s="58"/>
      <c r="B29" s="124"/>
      <c r="C29" s="179">
        <v>45</v>
      </c>
      <c r="D29" s="180" t="s">
        <v>117</v>
      </c>
      <c r="E29" s="175">
        <f>E30</f>
        <v>97230</v>
      </c>
      <c r="F29" s="175">
        <f aca="true" t="shared" si="1" ref="F29:K29">F30</f>
        <v>91230</v>
      </c>
      <c r="G29" s="175">
        <f t="shared" si="1"/>
        <v>0</v>
      </c>
      <c r="H29" s="175">
        <v>3000</v>
      </c>
      <c r="I29" s="175">
        <v>3000</v>
      </c>
      <c r="J29" s="175">
        <f t="shared" si="1"/>
        <v>0</v>
      </c>
      <c r="K29" s="175">
        <f t="shared" si="1"/>
        <v>0</v>
      </c>
    </row>
    <row r="30" spans="1:11" ht="32.25" customHeight="1">
      <c r="A30" s="58"/>
      <c r="B30" s="124"/>
      <c r="C30" s="181">
        <v>451</v>
      </c>
      <c r="D30" s="182" t="s">
        <v>118</v>
      </c>
      <c r="E30" s="183">
        <f>SUM(F30:K30)</f>
        <v>97230</v>
      </c>
      <c r="F30" s="184">
        <v>91230</v>
      </c>
      <c r="G30" s="185">
        <v>0</v>
      </c>
      <c r="H30" s="84">
        <v>3000</v>
      </c>
      <c r="I30" s="84">
        <v>3000</v>
      </c>
      <c r="J30" s="46"/>
      <c r="K30" s="46"/>
    </row>
    <row r="31" spans="1:11" ht="17.25" customHeight="1">
      <c r="A31" s="136"/>
      <c r="B31" s="137"/>
      <c r="C31" s="521" t="s">
        <v>49</v>
      </c>
      <c r="D31" s="521"/>
      <c r="E31" s="186">
        <f>E25+E29</f>
        <v>697029.03</v>
      </c>
      <c r="F31" s="186">
        <f aca="true" t="shared" si="2" ref="F31:K31">F25+F29</f>
        <v>575029.03</v>
      </c>
      <c r="G31" s="186">
        <f t="shared" si="2"/>
        <v>36000</v>
      </c>
      <c r="H31" s="186">
        <f t="shared" si="2"/>
        <v>43000</v>
      </c>
      <c r="I31" s="186">
        <f t="shared" si="2"/>
        <v>43000</v>
      </c>
      <c r="J31" s="186">
        <f t="shared" si="2"/>
        <v>0</v>
      </c>
      <c r="K31" s="186">
        <f t="shared" si="2"/>
        <v>0</v>
      </c>
    </row>
    <row r="32" spans="1:11" ht="17.25" customHeight="1">
      <c r="A32" s="57"/>
      <c r="B32" s="74"/>
      <c r="C32" s="138"/>
      <c r="D32" s="139"/>
      <c r="E32" s="75"/>
      <c r="F32" s="76"/>
      <c r="G32" s="77"/>
      <c r="H32" s="140"/>
      <c r="I32" s="140"/>
      <c r="J32" s="140"/>
      <c r="K32" s="76"/>
    </row>
    <row r="33" spans="1:11" ht="17.25" customHeight="1">
      <c r="A33" s="517" t="s">
        <v>50</v>
      </c>
      <c r="B33" s="517"/>
      <c r="C33" s="517"/>
      <c r="D33" s="517"/>
      <c r="E33" s="46" t="s">
        <v>35</v>
      </c>
      <c r="F33" s="47" t="s">
        <v>36</v>
      </c>
      <c r="G33" s="48" t="s">
        <v>37</v>
      </c>
      <c r="H33" s="518" t="s">
        <v>38</v>
      </c>
      <c r="I33" s="518"/>
      <c r="J33" s="518"/>
      <c r="K33" s="518"/>
    </row>
    <row r="34" spans="1:11" ht="17.25" customHeight="1">
      <c r="A34" s="517"/>
      <c r="B34" s="517"/>
      <c r="C34" s="517"/>
      <c r="D34" s="517"/>
      <c r="E34" s="49" t="s">
        <v>39</v>
      </c>
      <c r="F34" s="50" t="s">
        <v>40</v>
      </c>
      <c r="G34" s="51" t="s">
        <v>349</v>
      </c>
      <c r="H34" s="45" t="s">
        <v>41</v>
      </c>
      <c r="I34" s="45" t="s">
        <v>304</v>
      </c>
      <c r="J34" s="45" t="s">
        <v>350</v>
      </c>
      <c r="K34" s="45" t="s">
        <v>351</v>
      </c>
    </row>
    <row r="35" spans="1:11" ht="17.25" customHeight="1">
      <c r="A35" s="52"/>
      <c r="B35" s="53"/>
      <c r="C35" s="52" t="s">
        <v>43</v>
      </c>
      <c r="D35" s="54" t="s">
        <v>44</v>
      </c>
      <c r="E35" s="55">
        <v>1</v>
      </c>
      <c r="F35" s="56">
        <v>2</v>
      </c>
      <c r="G35" s="52">
        <v>3</v>
      </c>
      <c r="H35" s="55">
        <v>4</v>
      </c>
      <c r="I35" s="55">
        <v>5</v>
      </c>
      <c r="J35" s="55">
        <v>6</v>
      </c>
      <c r="K35" s="55">
        <v>7</v>
      </c>
    </row>
    <row r="36" spans="1:11" ht="19.5" customHeight="1">
      <c r="A36" s="522" t="s">
        <v>51</v>
      </c>
      <c r="B36" s="523" t="s">
        <v>52</v>
      </c>
      <c r="C36" s="62">
        <v>611</v>
      </c>
      <c r="D36" s="63" t="s">
        <v>53</v>
      </c>
      <c r="E36" s="59">
        <f aca="true" t="shared" si="3" ref="E36:E62">SUM(F36:K36)</f>
        <v>422766</v>
      </c>
      <c r="F36" s="65">
        <v>407766</v>
      </c>
      <c r="G36" s="65">
        <v>3000</v>
      </c>
      <c r="H36" s="65">
        <v>6000</v>
      </c>
      <c r="I36" s="65">
        <v>6000</v>
      </c>
      <c r="J36" s="65"/>
      <c r="K36" s="79"/>
    </row>
    <row r="37" spans="1:11" ht="19.5" customHeight="1">
      <c r="A37" s="522"/>
      <c r="B37" s="523"/>
      <c r="C37" s="62"/>
      <c r="D37" s="63"/>
      <c r="E37" s="59">
        <f t="shared" si="3"/>
        <v>0</v>
      </c>
      <c r="F37" s="65"/>
      <c r="G37" s="80"/>
      <c r="H37" s="65"/>
      <c r="I37" s="65"/>
      <c r="J37" s="65"/>
      <c r="K37" s="79"/>
    </row>
    <row r="38" spans="1:11" ht="19.5" customHeight="1">
      <c r="A38" s="522"/>
      <c r="B38" s="523"/>
      <c r="C38" s="81"/>
      <c r="D38" s="82"/>
      <c r="E38" s="83">
        <f t="shared" si="3"/>
        <v>0</v>
      </c>
      <c r="F38" s="84"/>
      <c r="G38" s="85"/>
      <c r="H38" s="84"/>
      <c r="I38" s="84"/>
      <c r="J38" s="86"/>
      <c r="K38" s="87"/>
    </row>
    <row r="39" spans="1:11" ht="19.5" customHeight="1">
      <c r="A39" s="524" t="s">
        <v>54</v>
      </c>
      <c r="B39" s="524"/>
      <c r="C39" s="524"/>
      <c r="D39" s="524"/>
      <c r="E39" s="88">
        <f aca="true" t="shared" si="4" ref="E39:K39">SUM(E36:E38)</f>
        <v>422766</v>
      </c>
      <c r="F39" s="89">
        <f t="shared" si="4"/>
        <v>407766</v>
      </c>
      <c r="G39" s="90">
        <f t="shared" si="4"/>
        <v>3000</v>
      </c>
      <c r="H39" s="89">
        <f t="shared" si="4"/>
        <v>6000</v>
      </c>
      <c r="I39" s="89">
        <f t="shared" si="4"/>
        <v>6000</v>
      </c>
      <c r="J39" s="89">
        <f t="shared" si="4"/>
        <v>0</v>
      </c>
      <c r="K39" s="89">
        <f t="shared" si="4"/>
        <v>0</v>
      </c>
    </row>
    <row r="40" spans="1:11" ht="19.5" customHeight="1">
      <c r="A40" s="522" t="s">
        <v>55</v>
      </c>
      <c r="B40" s="525" t="s">
        <v>56</v>
      </c>
      <c r="C40" s="62"/>
      <c r="D40" s="91"/>
      <c r="E40" s="92">
        <f t="shared" si="3"/>
        <v>0</v>
      </c>
      <c r="F40" s="65"/>
      <c r="G40" s="80"/>
      <c r="H40" s="65"/>
      <c r="I40" s="65"/>
      <c r="J40" s="65"/>
      <c r="K40" s="79"/>
    </row>
    <row r="41" spans="1:11" ht="19.5" customHeight="1">
      <c r="A41" s="522"/>
      <c r="B41" s="525"/>
      <c r="C41" s="62"/>
      <c r="D41" s="63"/>
      <c r="E41" s="59">
        <f t="shared" si="3"/>
        <v>0</v>
      </c>
      <c r="F41" s="60"/>
      <c r="G41" s="93"/>
      <c r="H41" s="60"/>
      <c r="I41" s="60"/>
      <c r="J41" s="60"/>
      <c r="K41" s="66"/>
    </row>
    <row r="42" spans="1:11" ht="19.5" customHeight="1">
      <c r="A42" s="522"/>
      <c r="B42" s="525"/>
      <c r="C42" s="62"/>
      <c r="D42" s="63"/>
      <c r="E42" s="59">
        <f t="shared" si="3"/>
        <v>0</v>
      </c>
      <c r="F42" s="60"/>
      <c r="G42" s="93"/>
      <c r="H42" s="60"/>
      <c r="I42" s="60"/>
      <c r="J42" s="60"/>
      <c r="K42" s="66"/>
    </row>
    <row r="43" spans="1:11" ht="19.5" customHeight="1">
      <c r="A43" s="524" t="s">
        <v>57</v>
      </c>
      <c r="B43" s="524"/>
      <c r="C43" s="524"/>
      <c r="D43" s="524"/>
      <c r="E43" s="88">
        <f aca="true" t="shared" si="5" ref="E43:K43">SUM(E40:E42)</f>
        <v>0</v>
      </c>
      <c r="F43" s="89">
        <f t="shared" si="5"/>
        <v>0</v>
      </c>
      <c r="G43" s="90">
        <f t="shared" si="5"/>
        <v>0</v>
      </c>
      <c r="H43" s="89">
        <f t="shared" si="5"/>
        <v>0</v>
      </c>
      <c r="I43" s="89">
        <f t="shared" si="5"/>
        <v>0</v>
      </c>
      <c r="J43" s="89">
        <f t="shared" si="5"/>
        <v>0</v>
      </c>
      <c r="K43" s="89">
        <f t="shared" si="5"/>
        <v>0</v>
      </c>
    </row>
    <row r="44" spans="1:11" ht="19.5" customHeight="1">
      <c r="A44" s="522" t="s">
        <v>58</v>
      </c>
      <c r="B44" s="526" t="s">
        <v>59</v>
      </c>
      <c r="C44" s="62"/>
      <c r="D44" s="91"/>
      <c r="E44" s="59">
        <f t="shared" si="3"/>
        <v>0</v>
      </c>
      <c r="F44" s="60"/>
      <c r="G44" s="60"/>
      <c r="H44" s="60"/>
      <c r="I44" s="60">
        <v>0</v>
      </c>
      <c r="J44" s="60"/>
      <c r="K44" s="66"/>
    </row>
    <row r="45" spans="1:11" ht="19.5" customHeight="1">
      <c r="A45" s="522"/>
      <c r="B45" s="526"/>
      <c r="C45" s="62"/>
      <c r="D45" s="63"/>
      <c r="E45" s="83"/>
      <c r="F45" s="84"/>
      <c r="G45" s="94"/>
      <c r="H45" s="60"/>
      <c r="I45" s="60"/>
      <c r="J45" s="84"/>
      <c r="K45" s="87"/>
    </row>
    <row r="46" spans="1:11" ht="19.5" customHeight="1">
      <c r="A46" s="522"/>
      <c r="B46" s="526"/>
      <c r="C46" s="95"/>
      <c r="D46" s="96"/>
      <c r="E46" s="71">
        <f t="shared" si="3"/>
        <v>0</v>
      </c>
      <c r="F46" s="72"/>
      <c r="G46" s="97"/>
      <c r="H46" s="72"/>
      <c r="I46" s="72"/>
      <c r="J46" s="72"/>
      <c r="K46" s="73"/>
    </row>
    <row r="47" spans="1:11" ht="19.5" customHeight="1">
      <c r="A47" s="524" t="s">
        <v>60</v>
      </c>
      <c r="B47" s="524"/>
      <c r="C47" s="524"/>
      <c r="D47" s="524"/>
      <c r="E47" s="88">
        <f aca="true" t="shared" si="6" ref="E47:K47">SUM(E44:E46)</f>
        <v>0</v>
      </c>
      <c r="F47" s="89">
        <f t="shared" si="6"/>
        <v>0</v>
      </c>
      <c r="G47" s="90">
        <f t="shared" si="6"/>
        <v>0</v>
      </c>
      <c r="H47" s="90">
        <f t="shared" si="6"/>
        <v>0</v>
      </c>
      <c r="I47" s="90">
        <f t="shared" si="6"/>
        <v>0</v>
      </c>
      <c r="J47" s="90">
        <f t="shared" si="6"/>
        <v>0</v>
      </c>
      <c r="K47" s="90">
        <f t="shared" si="6"/>
        <v>0</v>
      </c>
    </row>
    <row r="48" spans="1:11" ht="15.75">
      <c r="A48" s="527" t="s">
        <v>61</v>
      </c>
      <c r="B48" s="528" t="s">
        <v>62</v>
      </c>
      <c r="C48" s="81">
        <v>636</v>
      </c>
      <c r="D48" s="91" t="s">
        <v>301</v>
      </c>
      <c r="E48" s="75">
        <f>SUM(F48:K48)</f>
        <v>274263</v>
      </c>
      <c r="F48" s="86">
        <v>167263</v>
      </c>
      <c r="G48" s="188">
        <v>33000</v>
      </c>
      <c r="H48" s="189">
        <v>37000</v>
      </c>
      <c r="I48" s="188">
        <v>37000</v>
      </c>
      <c r="J48" s="86"/>
      <c r="K48" s="101"/>
    </row>
    <row r="49" spans="1:11" ht="19.5" customHeight="1">
      <c r="A49" s="527"/>
      <c r="B49" s="528"/>
      <c r="C49" s="69"/>
      <c r="D49" s="63"/>
      <c r="E49" s="59"/>
      <c r="F49" s="60"/>
      <c r="G49" s="190"/>
      <c r="H49" s="60"/>
      <c r="I49" s="190"/>
      <c r="J49" s="60"/>
      <c r="K49" s="66"/>
    </row>
    <row r="50" spans="1:11" ht="19.5" customHeight="1">
      <c r="A50" s="527"/>
      <c r="B50" s="528"/>
      <c r="C50" s="95"/>
      <c r="D50" s="144"/>
      <c r="E50" s="72"/>
      <c r="F50" s="72"/>
      <c r="G50" s="107"/>
      <c r="H50" s="72"/>
      <c r="I50" s="191"/>
      <c r="J50" s="72"/>
      <c r="K50" s="73"/>
    </row>
    <row r="51" spans="1:11" ht="19.5" customHeight="1">
      <c r="A51" s="524" t="s">
        <v>63</v>
      </c>
      <c r="B51" s="524"/>
      <c r="C51" s="524"/>
      <c r="D51" s="524"/>
      <c r="E51" s="88">
        <f aca="true" t="shared" si="7" ref="E51:K51">SUM(E48:E50)</f>
        <v>274263</v>
      </c>
      <c r="F51" s="89">
        <f t="shared" si="7"/>
        <v>167263</v>
      </c>
      <c r="G51" s="90">
        <f t="shared" si="7"/>
        <v>33000</v>
      </c>
      <c r="H51" s="89">
        <f t="shared" si="7"/>
        <v>37000</v>
      </c>
      <c r="I51" s="89">
        <f t="shared" si="7"/>
        <v>37000</v>
      </c>
      <c r="J51" s="89">
        <f t="shared" si="7"/>
        <v>0</v>
      </c>
      <c r="K51" s="89">
        <f t="shared" si="7"/>
        <v>0</v>
      </c>
    </row>
    <row r="52" spans="1:11" ht="19.5" customHeight="1">
      <c r="A52" s="522" t="s">
        <v>64</v>
      </c>
      <c r="B52" s="528" t="s">
        <v>65</v>
      </c>
      <c r="C52" s="108"/>
      <c r="D52" s="109"/>
      <c r="E52" s="59">
        <f t="shared" si="3"/>
        <v>0</v>
      </c>
      <c r="F52" s="110"/>
      <c r="G52" s="192"/>
      <c r="H52" s="193"/>
      <c r="I52" s="193"/>
      <c r="J52" s="112"/>
      <c r="K52" s="112"/>
    </row>
    <row r="53" spans="1:11" ht="19.5" customHeight="1">
      <c r="A53" s="522"/>
      <c r="B53" s="528"/>
      <c r="C53" s="145"/>
      <c r="D53" s="109"/>
      <c r="E53" s="59">
        <f t="shared" si="3"/>
        <v>0</v>
      </c>
      <c r="F53" s="146"/>
      <c r="G53" s="111"/>
      <c r="H53" s="45"/>
      <c r="I53" s="45"/>
      <c r="J53" s="45"/>
      <c r="K53" s="45"/>
    </row>
    <row r="54" spans="1:11" ht="19.5" customHeight="1">
      <c r="A54" s="522"/>
      <c r="B54" s="528"/>
      <c r="C54" s="62"/>
      <c r="D54" s="63"/>
      <c r="E54" s="59">
        <f t="shared" si="3"/>
        <v>0</v>
      </c>
      <c r="F54" s="75"/>
      <c r="G54" s="93"/>
      <c r="H54" s="75"/>
      <c r="I54" s="75"/>
      <c r="J54" s="75"/>
      <c r="K54" s="75"/>
    </row>
    <row r="55" spans="1:11" ht="19.5" customHeight="1">
      <c r="A55" s="524" t="s">
        <v>66</v>
      </c>
      <c r="B55" s="524"/>
      <c r="C55" s="524"/>
      <c r="D55" s="524"/>
      <c r="E55" s="88">
        <f aca="true" t="shared" si="8" ref="E55:K55">SUM(E52:E54)</f>
        <v>0</v>
      </c>
      <c r="F55" s="89">
        <f t="shared" si="8"/>
        <v>0</v>
      </c>
      <c r="G55" s="90">
        <f t="shared" si="8"/>
        <v>0</v>
      </c>
      <c r="H55" s="89">
        <f t="shared" si="8"/>
        <v>0</v>
      </c>
      <c r="I55" s="89">
        <f t="shared" si="8"/>
        <v>0</v>
      </c>
      <c r="J55" s="89">
        <f t="shared" si="8"/>
        <v>0</v>
      </c>
      <c r="K55" s="89">
        <f t="shared" si="8"/>
        <v>0</v>
      </c>
    </row>
    <row r="56" spans="1:11" ht="19.5" customHeight="1">
      <c r="A56" s="529" t="s">
        <v>67</v>
      </c>
      <c r="B56" s="526" t="s">
        <v>68</v>
      </c>
      <c r="C56" s="62"/>
      <c r="D56" s="63"/>
      <c r="E56" s="59">
        <f t="shared" si="3"/>
        <v>0</v>
      </c>
      <c r="F56" s="66"/>
      <c r="G56" s="66"/>
      <c r="H56" s="66"/>
      <c r="I56" s="66"/>
      <c r="J56" s="66"/>
      <c r="K56" s="66"/>
    </row>
    <row r="57" spans="1:11" ht="19.5" customHeight="1">
      <c r="A57" s="529"/>
      <c r="B57" s="526"/>
      <c r="C57" s="62"/>
      <c r="D57" s="63"/>
      <c r="E57" s="59">
        <f t="shared" si="3"/>
        <v>0</v>
      </c>
      <c r="F57" s="60"/>
      <c r="G57" s="93"/>
      <c r="H57" s="60"/>
      <c r="I57" s="60"/>
      <c r="J57" s="60"/>
      <c r="K57" s="66"/>
    </row>
    <row r="58" spans="1:11" ht="19.5" customHeight="1">
      <c r="A58" s="529"/>
      <c r="B58" s="526"/>
      <c r="C58" s="62"/>
      <c r="D58" s="63"/>
      <c r="E58" s="59">
        <f t="shared" si="3"/>
        <v>0</v>
      </c>
      <c r="F58" s="60"/>
      <c r="G58" s="93"/>
      <c r="H58" s="60"/>
      <c r="I58" s="60"/>
      <c r="J58" s="60"/>
      <c r="K58" s="66"/>
    </row>
    <row r="59" spans="1:11" ht="19.5" customHeight="1">
      <c r="A59" s="524" t="s">
        <v>69</v>
      </c>
      <c r="B59" s="524"/>
      <c r="C59" s="524"/>
      <c r="D59" s="524"/>
      <c r="E59" s="88">
        <f aca="true" t="shared" si="9" ref="E59:K59">SUM(E56:E58)</f>
        <v>0</v>
      </c>
      <c r="F59" s="89">
        <f t="shared" si="9"/>
        <v>0</v>
      </c>
      <c r="G59" s="90">
        <f t="shared" si="9"/>
        <v>0</v>
      </c>
      <c r="H59" s="89">
        <f t="shared" si="9"/>
        <v>0</v>
      </c>
      <c r="I59" s="89">
        <f t="shared" si="9"/>
        <v>0</v>
      </c>
      <c r="J59" s="89">
        <f t="shared" si="9"/>
        <v>0</v>
      </c>
      <c r="K59" s="89">
        <f t="shared" si="9"/>
        <v>0</v>
      </c>
    </row>
    <row r="60" spans="1:11" ht="12.75" customHeight="1">
      <c r="A60" s="522" t="s">
        <v>70</v>
      </c>
      <c r="B60" s="530" t="s">
        <v>71</v>
      </c>
      <c r="C60" s="62"/>
      <c r="D60" s="132"/>
      <c r="E60" s="59">
        <f t="shared" si="3"/>
        <v>0</v>
      </c>
      <c r="F60" s="60"/>
      <c r="G60" s="93"/>
      <c r="H60" s="60"/>
      <c r="I60" s="60"/>
      <c r="J60" s="60"/>
      <c r="K60" s="66"/>
    </row>
    <row r="61" spans="1:11" ht="19.5" customHeight="1">
      <c r="A61" s="522"/>
      <c r="B61" s="530"/>
      <c r="C61" s="62"/>
      <c r="D61" s="63"/>
      <c r="E61" s="59">
        <f t="shared" si="3"/>
        <v>0</v>
      </c>
      <c r="F61" s="60"/>
      <c r="G61" s="93"/>
      <c r="H61" s="60"/>
      <c r="I61" s="60"/>
      <c r="J61" s="60"/>
      <c r="K61" s="66"/>
    </row>
    <row r="62" spans="1:11" ht="19.5" customHeight="1">
      <c r="A62" s="522"/>
      <c r="B62" s="530"/>
      <c r="C62" s="62"/>
      <c r="D62" s="63"/>
      <c r="E62" s="71">
        <f t="shared" si="3"/>
        <v>0</v>
      </c>
      <c r="F62" s="72"/>
      <c r="G62" s="107"/>
      <c r="H62" s="72"/>
      <c r="I62" s="72"/>
      <c r="J62" s="72"/>
      <c r="K62" s="73"/>
    </row>
    <row r="63" spans="1:11" ht="19.5" customHeight="1">
      <c r="A63" s="524" t="s">
        <v>72</v>
      </c>
      <c r="B63" s="524"/>
      <c r="C63" s="524"/>
      <c r="D63" s="524"/>
      <c r="E63" s="88">
        <f aca="true" t="shared" si="10" ref="E63:K63">SUM(E60:E62)</f>
        <v>0</v>
      </c>
      <c r="F63" s="89">
        <f t="shared" si="10"/>
        <v>0</v>
      </c>
      <c r="G63" s="90">
        <f t="shared" si="10"/>
        <v>0</v>
      </c>
      <c r="H63" s="89">
        <f t="shared" si="10"/>
        <v>0</v>
      </c>
      <c r="I63" s="89">
        <f t="shared" si="10"/>
        <v>0</v>
      </c>
      <c r="J63" s="89">
        <f t="shared" si="10"/>
        <v>0</v>
      </c>
      <c r="K63" s="89">
        <f t="shared" si="10"/>
        <v>0</v>
      </c>
    </row>
    <row r="64" spans="1:11" ht="21.75" customHeight="1">
      <c r="A64" s="531" t="s">
        <v>73</v>
      </c>
      <c r="B64" s="531"/>
      <c r="C64" s="531"/>
      <c r="D64" s="531"/>
      <c r="E64" s="88">
        <f aca="true" t="shared" si="11" ref="E64:K64">+E39+E43+E47+E51+E55+E59+E63</f>
        <v>697029</v>
      </c>
      <c r="F64" s="88">
        <f t="shared" si="11"/>
        <v>575029</v>
      </c>
      <c r="G64" s="113">
        <f t="shared" si="11"/>
        <v>36000</v>
      </c>
      <c r="H64" s="88">
        <f t="shared" si="11"/>
        <v>43000</v>
      </c>
      <c r="I64" s="88">
        <f t="shared" si="11"/>
        <v>43000</v>
      </c>
      <c r="J64" s="88">
        <f t="shared" si="11"/>
        <v>0</v>
      </c>
      <c r="K64" s="88">
        <f t="shared" si="11"/>
        <v>0</v>
      </c>
    </row>
    <row r="65" spans="1:7" ht="23.25" customHeight="1">
      <c r="A65" s="532" t="s">
        <v>74</v>
      </c>
      <c r="B65" s="532"/>
      <c r="C65" s="532"/>
      <c r="D65" s="532"/>
      <c r="E65" s="532"/>
      <c r="F65" s="532"/>
      <c r="G65" s="532"/>
    </row>
    <row r="66" spans="1:11" ht="66" customHeight="1">
      <c r="A66" s="533"/>
      <c r="B66" s="533"/>
      <c r="C66" s="533"/>
      <c r="D66" s="533"/>
      <c r="E66" s="533"/>
      <c r="F66" s="533"/>
      <c r="G66" s="533"/>
      <c r="H66" s="533"/>
      <c r="I66" s="533"/>
      <c r="J66" s="533"/>
      <c r="K66" s="533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11" ht="15.75">
      <c r="A68" s="115"/>
      <c r="B68" s="115"/>
      <c r="C68" s="116" t="s">
        <v>75</v>
      </c>
      <c r="D68" s="1" t="s">
        <v>76</v>
      </c>
      <c r="E68" s="117" t="s">
        <v>77</v>
      </c>
      <c r="F68" s="118" t="s">
        <v>352</v>
      </c>
      <c r="G68" s="119"/>
      <c r="H68" s="120"/>
      <c r="I68" s="121" t="s">
        <v>78</v>
      </c>
      <c r="K68" s="122"/>
    </row>
    <row r="69" spans="1:11" ht="15.75">
      <c r="A69" s="115"/>
      <c r="B69" s="115"/>
      <c r="C69" s="116" t="s">
        <v>79</v>
      </c>
      <c r="D69" s="1" t="s">
        <v>80</v>
      </c>
      <c r="E69" s="120"/>
      <c r="F69" s="115"/>
      <c r="G69" s="115"/>
      <c r="H69" s="115"/>
      <c r="I69" s="115" t="s">
        <v>293</v>
      </c>
      <c r="J69" s="115"/>
      <c r="K69" s="123"/>
    </row>
    <row r="70" spans="1:7" ht="15.75">
      <c r="A70" s="114"/>
      <c r="B70" s="114"/>
      <c r="C70" s="114"/>
      <c r="D70" s="114"/>
      <c r="E70" s="114"/>
      <c r="F70" s="114"/>
      <c r="G70" s="114"/>
    </row>
    <row r="71" spans="1:7" ht="15.75">
      <c r="A71" s="114"/>
      <c r="B71" s="114"/>
      <c r="C71" s="114"/>
      <c r="D71" s="114"/>
      <c r="E71" s="114"/>
      <c r="F71" s="114"/>
      <c r="G71" s="114"/>
    </row>
    <row r="72" spans="1:7" ht="15.75">
      <c r="A72" s="114"/>
      <c r="B72" s="114"/>
      <c r="C72" s="114"/>
      <c r="D72" s="114"/>
      <c r="E72" s="114"/>
      <c r="F72" s="114"/>
      <c r="G72" s="114"/>
    </row>
    <row r="73" spans="1:7" ht="15.75">
      <c r="A73" s="114"/>
      <c r="B73" s="114"/>
      <c r="C73" s="114"/>
      <c r="D73" s="114"/>
      <c r="E73" s="114"/>
      <c r="F73" s="114"/>
      <c r="G73" s="114"/>
    </row>
    <row r="74" spans="1:7" ht="15.75">
      <c r="A74" s="114"/>
      <c r="B74" s="114"/>
      <c r="C74" s="114"/>
      <c r="D74" s="114"/>
      <c r="E74" s="114"/>
      <c r="F74" s="114"/>
      <c r="G74" s="114"/>
    </row>
    <row r="81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</sheetData>
  <sheetProtection selectLockedCells="1" selectUnlockedCells="1"/>
  <mergeCells count="45">
    <mergeCell ref="A63:D63"/>
    <mergeCell ref="A64:D64"/>
    <mergeCell ref="A65:G65"/>
    <mergeCell ref="A66:K66"/>
    <mergeCell ref="A55:D55"/>
    <mergeCell ref="A56:A58"/>
    <mergeCell ref="B56:B58"/>
    <mergeCell ref="A59:D59"/>
    <mergeCell ref="A60:A62"/>
    <mergeCell ref="B60:B62"/>
    <mergeCell ref="A47:D47"/>
    <mergeCell ref="A48:A50"/>
    <mergeCell ref="B48:B50"/>
    <mergeCell ref="A51:D51"/>
    <mergeCell ref="A52:A54"/>
    <mergeCell ref="B52:B54"/>
    <mergeCell ref="A39:D39"/>
    <mergeCell ref="A40:A42"/>
    <mergeCell ref="B40:B42"/>
    <mergeCell ref="A43:D43"/>
    <mergeCell ref="A44:A46"/>
    <mergeCell ref="B44:B46"/>
    <mergeCell ref="A22:D23"/>
    <mergeCell ref="H22:K22"/>
    <mergeCell ref="C31:D31"/>
    <mergeCell ref="A33:D34"/>
    <mergeCell ref="H33:K33"/>
    <mergeCell ref="A36:A38"/>
    <mergeCell ref="B36:B38"/>
    <mergeCell ref="A7:D20"/>
    <mergeCell ref="I7:K7"/>
    <mergeCell ref="I8:K8"/>
    <mergeCell ref="I9:K9"/>
    <mergeCell ref="I10:K10"/>
    <mergeCell ref="I12:K12"/>
    <mergeCell ref="I13:K13"/>
    <mergeCell ref="I14:K14"/>
    <mergeCell ref="G15:K20"/>
    <mergeCell ref="I11:K11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69"/>
  <sheetViews>
    <sheetView zoomScale="69" zoomScaleNormal="69" zoomScalePageLayoutView="0" workbookViewId="0" topLeftCell="A1">
      <selection activeCell="G20" sqref="G20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153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161</v>
      </c>
      <c r="I8" s="513" t="s">
        <v>11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162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40.5" customHeight="1">
      <c r="A11" s="511"/>
      <c r="B11" s="511"/>
      <c r="C11" s="511"/>
      <c r="D11" s="511"/>
      <c r="E11" s="29" t="s">
        <v>17</v>
      </c>
      <c r="F11" s="23"/>
      <c r="G11" s="30" t="s">
        <v>18</v>
      </c>
      <c r="H11" s="28" t="s">
        <v>162</v>
      </c>
      <c r="I11" s="514" t="s">
        <v>163</v>
      </c>
      <c r="J11" s="514"/>
      <c r="K11" s="514"/>
    </row>
    <row r="12" spans="1:11" ht="45" customHeight="1">
      <c r="A12" s="511"/>
      <c r="B12" s="511"/>
      <c r="C12" s="511"/>
      <c r="D12" s="511"/>
      <c r="E12" s="29" t="s">
        <v>20</v>
      </c>
      <c r="F12" s="32"/>
      <c r="G12" s="30" t="s">
        <v>21</v>
      </c>
      <c r="H12" s="33" t="s">
        <v>164</v>
      </c>
      <c r="I12" s="514" t="s">
        <v>165</v>
      </c>
      <c r="J12" s="514"/>
      <c r="K12" s="514"/>
    </row>
    <row r="13" spans="1:11" ht="29.25" customHeight="1">
      <c r="A13" s="511"/>
      <c r="B13" s="511"/>
      <c r="C13" s="511"/>
      <c r="D13" s="511"/>
      <c r="E13" s="30" t="s">
        <v>24</v>
      </c>
      <c r="F13" s="23"/>
      <c r="G13" s="34" t="s">
        <v>25</v>
      </c>
      <c r="H13" s="35"/>
      <c r="I13" s="514" t="s">
        <v>26</v>
      </c>
      <c r="J13" s="514"/>
      <c r="K13" s="514"/>
    </row>
    <row r="14" spans="1:11" ht="16.5" customHeight="1">
      <c r="A14" s="511"/>
      <c r="B14" s="511"/>
      <c r="C14" s="511"/>
      <c r="D14" s="511"/>
      <c r="E14" s="36" t="s">
        <v>27</v>
      </c>
      <c r="F14" s="23"/>
      <c r="G14" s="516" t="s">
        <v>406</v>
      </c>
      <c r="H14" s="516"/>
      <c r="I14" s="516"/>
      <c r="J14" s="516"/>
      <c r="K14" s="516"/>
    </row>
    <row r="15" spans="1:11" ht="16.5" customHeight="1">
      <c r="A15" s="511"/>
      <c r="B15" s="511"/>
      <c r="C15" s="511"/>
      <c r="D15" s="511"/>
      <c r="E15" s="37" t="s">
        <v>28</v>
      </c>
      <c r="F15" s="23"/>
      <c r="G15" s="516"/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6" t="s">
        <v>29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30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0" t="s">
        <v>31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8" t="s">
        <v>32</v>
      </c>
      <c r="F19" s="39" t="s">
        <v>33</v>
      </c>
      <c r="G19" s="516"/>
      <c r="H19" s="516"/>
      <c r="I19" s="516"/>
      <c r="J19" s="516"/>
      <c r="K19" s="516"/>
    </row>
    <row r="20" spans="1:11" ht="8.25" customHeight="1">
      <c r="A20" s="40"/>
      <c r="B20" s="40"/>
      <c r="C20" s="41"/>
      <c r="D20" s="42"/>
      <c r="E20" s="43"/>
      <c r="F20" s="41"/>
      <c r="G20" s="41"/>
      <c r="H20" s="42"/>
      <c r="I20" s="42"/>
      <c r="J20" s="41"/>
      <c r="K20" s="44"/>
    </row>
    <row r="21" spans="1:11" ht="17.25" customHeight="1">
      <c r="A21" s="517" t="s">
        <v>34</v>
      </c>
      <c r="B21" s="517"/>
      <c r="C21" s="517"/>
      <c r="D21" s="517"/>
      <c r="E21" s="46" t="s">
        <v>35</v>
      </c>
      <c r="F21" s="47" t="s">
        <v>36</v>
      </c>
      <c r="G21" s="48" t="s">
        <v>37</v>
      </c>
      <c r="H21" s="518" t="s">
        <v>38</v>
      </c>
      <c r="I21" s="518"/>
      <c r="J21" s="518"/>
      <c r="K21" s="518"/>
    </row>
    <row r="22" spans="1:11" ht="17.25" customHeight="1">
      <c r="A22" s="517"/>
      <c r="B22" s="517"/>
      <c r="C22" s="517"/>
      <c r="D22" s="517"/>
      <c r="E22" s="49" t="s">
        <v>39</v>
      </c>
      <c r="F22" s="50" t="s">
        <v>40</v>
      </c>
      <c r="G22" s="51" t="s">
        <v>349</v>
      </c>
      <c r="H22" s="45" t="s">
        <v>41</v>
      </c>
      <c r="I22" s="45" t="s">
        <v>304</v>
      </c>
      <c r="J22" s="45" t="s">
        <v>350</v>
      </c>
      <c r="K22" s="45" t="s">
        <v>351</v>
      </c>
    </row>
    <row r="23" spans="1:11" ht="17.25" customHeight="1">
      <c r="A23" s="52"/>
      <c r="B23" s="53"/>
      <c r="C23" s="52" t="s">
        <v>43</v>
      </c>
      <c r="D23" s="54" t="s">
        <v>44</v>
      </c>
      <c r="E23" s="55">
        <v>1</v>
      </c>
      <c r="F23" s="56">
        <v>2</v>
      </c>
      <c r="G23" s="54">
        <v>3</v>
      </c>
      <c r="H23" s="55">
        <v>4</v>
      </c>
      <c r="I23" s="55">
        <v>5</v>
      </c>
      <c r="J23" s="55">
        <v>6</v>
      </c>
      <c r="K23" s="55">
        <v>7</v>
      </c>
    </row>
    <row r="24" spans="1:11" ht="17.25" customHeight="1">
      <c r="A24" s="58"/>
      <c r="B24" s="124"/>
      <c r="C24" s="58">
        <v>42</v>
      </c>
      <c r="D24" s="234" t="s">
        <v>166</v>
      </c>
      <c r="E24" s="130">
        <f>F24+G24+H24+I24+J24+K24</f>
        <v>73088</v>
      </c>
      <c r="F24" s="235">
        <f>F25+F26</f>
        <v>18088</v>
      </c>
      <c r="G24" s="235">
        <f>G25+G26</f>
        <v>15000</v>
      </c>
      <c r="H24" s="235">
        <v>20000</v>
      </c>
      <c r="I24" s="235">
        <v>20000</v>
      </c>
      <c r="J24" s="235">
        <f>J25+J26</f>
        <v>0</v>
      </c>
      <c r="K24" s="235">
        <f>K25+K26</f>
        <v>0</v>
      </c>
    </row>
    <row r="25" spans="1:11" ht="17.25" customHeight="1">
      <c r="A25" s="236"/>
      <c r="B25" s="153"/>
      <c r="C25" s="195">
        <v>422</v>
      </c>
      <c r="D25" s="155" t="s">
        <v>46</v>
      </c>
      <c r="E25" s="237">
        <f>F25+G25+H25+I25+J25+K25</f>
        <v>45150</v>
      </c>
      <c r="F25" s="237">
        <v>11150</v>
      </c>
      <c r="G25" s="238">
        <v>10000</v>
      </c>
      <c r="H25" s="183">
        <v>12000</v>
      </c>
      <c r="I25" s="183">
        <v>12000</v>
      </c>
      <c r="J25" s="183"/>
      <c r="K25" s="238"/>
    </row>
    <row r="26" spans="1:11" ht="15.75">
      <c r="A26" s="136"/>
      <c r="B26" s="137"/>
      <c r="C26" s="239">
        <v>426</v>
      </c>
      <c r="D26" s="240" t="s">
        <v>125</v>
      </c>
      <c r="E26" s="71">
        <f>SUM(F26:K26)</f>
        <v>27938</v>
      </c>
      <c r="F26" s="241">
        <v>6938</v>
      </c>
      <c r="G26" s="242">
        <v>5000</v>
      </c>
      <c r="H26" s="242">
        <v>8000</v>
      </c>
      <c r="I26" s="242">
        <v>8000</v>
      </c>
      <c r="J26" s="243">
        <v>0</v>
      </c>
      <c r="K26" s="244">
        <v>0</v>
      </c>
    </row>
    <row r="27" spans="1:11" ht="17.25" customHeight="1">
      <c r="A27" s="57"/>
      <c r="B27" s="74"/>
      <c r="C27" s="521" t="s">
        <v>49</v>
      </c>
      <c r="D27" s="521"/>
      <c r="E27" s="75">
        <f aca="true" t="shared" si="0" ref="E27:K27">E24</f>
        <v>73088</v>
      </c>
      <c r="F27" s="76">
        <f t="shared" si="0"/>
        <v>18088</v>
      </c>
      <c r="G27" s="77">
        <f t="shared" si="0"/>
        <v>15000</v>
      </c>
      <c r="H27" s="77">
        <f t="shared" si="0"/>
        <v>20000</v>
      </c>
      <c r="I27" s="77">
        <f t="shared" si="0"/>
        <v>20000</v>
      </c>
      <c r="J27" s="77">
        <f t="shared" si="0"/>
        <v>0</v>
      </c>
      <c r="K27" s="77">
        <f t="shared" si="0"/>
        <v>0</v>
      </c>
    </row>
    <row r="28" spans="1:11" ht="17.25" customHeight="1">
      <c r="A28" s="517" t="s">
        <v>50</v>
      </c>
      <c r="B28" s="517"/>
      <c r="C28" s="517"/>
      <c r="D28" s="517"/>
      <c r="E28" s="46" t="s">
        <v>35</v>
      </c>
      <c r="F28" s="47" t="s">
        <v>36</v>
      </c>
      <c r="G28" s="48" t="s">
        <v>37</v>
      </c>
      <c r="H28" s="518" t="s">
        <v>38</v>
      </c>
      <c r="I28" s="518"/>
      <c r="J28" s="518"/>
      <c r="K28" s="518"/>
    </row>
    <row r="29" spans="1:11" ht="17.25" customHeight="1">
      <c r="A29" s="517"/>
      <c r="B29" s="517"/>
      <c r="C29" s="517"/>
      <c r="D29" s="517"/>
      <c r="E29" s="49" t="s">
        <v>39</v>
      </c>
      <c r="F29" s="50" t="s">
        <v>40</v>
      </c>
      <c r="G29" s="51" t="s">
        <v>349</v>
      </c>
      <c r="H29" s="45" t="s">
        <v>41</v>
      </c>
      <c r="I29" s="45" t="s">
        <v>304</v>
      </c>
      <c r="J29" s="45" t="s">
        <v>350</v>
      </c>
      <c r="K29" s="45" t="s">
        <v>351</v>
      </c>
    </row>
    <row r="30" spans="1:11" ht="17.25" customHeight="1">
      <c r="A30" s="52"/>
      <c r="B30" s="53"/>
      <c r="C30" s="52" t="s">
        <v>43</v>
      </c>
      <c r="D30" s="54" t="s">
        <v>44</v>
      </c>
      <c r="E30" s="55">
        <v>1</v>
      </c>
      <c r="F30" s="56">
        <v>2</v>
      </c>
      <c r="G30" s="52">
        <v>3</v>
      </c>
      <c r="H30" s="55">
        <v>4</v>
      </c>
      <c r="I30" s="55">
        <v>5</v>
      </c>
      <c r="J30" s="55">
        <v>6</v>
      </c>
      <c r="K30" s="55">
        <v>7</v>
      </c>
    </row>
    <row r="31" spans="1:11" ht="19.5" customHeight="1">
      <c r="A31" s="522" t="s">
        <v>51</v>
      </c>
      <c r="B31" s="523" t="s">
        <v>52</v>
      </c>
      <c r="C31" s="62">
        <v>611</v>
      </c>
      <c r="D31" s="63" t="s">
        <v>53</v>
      </c>
      <c r="E31" s="59">
        <f aca="true" t="shared" si="1" ref="E31:E57">SUM(F31:K31)</f>
        <v>73088</v>
      </c>
      <c r="F31" s="65">
        <v>18088</v>
      </c>
      <c r="G31" s="65">
        <v>15000</v>
      </c>
      <c r="H31" s="65">
        <v>20000</v>
      </c>
      <c r="I31" s="65">
        <v>20000</v>
      </c>
      <c r="J31" s="65"/>
      <c r="K31" s="79"/>
    </row>
    <row r="32" spans="1:11" ht="19.5" customHeight="1">
      <c r="A32" s="522"/>
      <c r="B32" s="523"/>
      <c r="C32" s="62"/>
      <c r="D32" s="63"/>
      <c r="E32" s="59">
        <f t="shared" si="1"/>
        <v>0</v>
      </c>
      <c r="F32" s="65"/>
      <c r="G32" s="80"/>
      <c r="H32" s="65"/>
      <c r="I32" s="65"/>
      <c r="J32" s="65"/>
      <c r="K32" s="79"/>
    </row>
    <row r="33" spans="1:11" ht="19.5" customHeight="1">
      <c r="A33" s="522"/>
      <c r="B33" s="523"/>
      <c r="C33" s="81"/>
      <c r="D33" s="82"/>
      <c r="E33" s="83">
        <f t="shared" si="1"/>
        <v>0</v>
      </c>
      <c r="F33" s="84"/>
      <c r="G33" s="85"/>
      <c r="H33" s="84"/>
      <c r="I33" s="84"/>
      <c r="J33" s="86"/>
      <c r="K33" s="87"/>
    </row>
    <row r="34" spans="1:11" ht="19.5" customHeight="1">
      <c r="A34" s="524" t="s">
        <v>54</v>
      </c>
      <c r="B34" s="524"/>
      <c r="C34" s="524"/>
      <c r="D34" s="524"/>
      <c r="E34" s="88">
        <f aca="true" t="shared" si="2" ref="E34:K34">SUM(E31:E33)</f>
        <v>73088</v>
      </c>
      <c r="F34" s="89">
        <f t="shared" si="2"/>
        <v>18088</v>
      </c>
      <c r="G34" s="90">
        <f t="shared" si="2"/>
        <v>15000</v>
      </c>
      <c r="H34" s="89">
        <f t="shared" si="2"/>
        <v>20000</v>
      </c>
      <c r="I34" s="89">
        <f t="shared" si="2"/>
        <v>20000</v>
      </c>
      <c r="J34" s="89">
        <f t="shared" si="2"/>
        <v>0</v>
      </c>
      <c r="K34" s="89">
        <f t="shared" si="2"/>
        <v>0</v>
      </c>
    </row>
    <row r="35" spans="1:11" ht="19.5" customHeight="1">
      <c r="A35" s="522" t="s">
        <v>55</v>
      </c>
      <c r="B35" s="525" t="s">
        <v>56</v>
      </c>
      <c r="C35" s="62"/>
      <c r="D35" s="91"/>
      <c r="E35" s="92">
        <f t="shared" si="1"/>
        <v>0</v>
      </c>
      <c r="F35" s="65"/>
      <c r="G35" s="80"/>
      <c r="H35" s="65"/>
      <c r="I35" s="65"/>
      <c r="J35" s="65"/>
      <c r="K35" s="79"/>
    </row>
    <row r="36" spans="1:11" ht="19.5" customHeight="1">
      <c r="A36" s="522"/>
      <c r="B36" s="525"/>
      <c r="C36" s="62"/>
      <c r="D36" s="63"/>
      <c r="E36" s="59">
        <f t="shared" si="1"/>
        <v>0</v>
      </c>
      <c r="F36" s="60"/>
      <c r="G36" s="93"/>
      <c r="H36" s="60"/>
      <c r="I36" s="60"/>
      <c r="J36" s="60"/>
      <c r="K36" s="66"/>
    </row>
    <row r="37" spans="1:11" ht="19.5" customHeight="1">
      <c r="A37" s="522"/>
      <c r="B37" s="525"/>
      <c r="C37" s="62"/>
      <c r="D37" s="63"/>
      <c r="E37" s="59">
        <f t="shared" si="1"/>
        <v>0</v>
      </c>
      <c r="F37" s="60"/>
      <c r="G37" s="93"/>
      <c r="H37" s="60"/>
      <c r="I37" s="60"/>
      <c r="J37" s="60"/>
      <c r="K37" s="66"/>
    </row>
    <row r="38" spans="1:11" ht="19.5" customHeight="1">
      <c r="A38" s="524" t="s">
        <v>57</v>
      </c>
      <c r="B38" s="524"/>
      <c r="C38" s="524"/>
      <c r="D38" s="524"/>
      <c r="E38" s="88">
        <f aca="true" t="shared" si="3" ref="E38:K38">SUM(E35:E37)</f>
        <v>0</v>
      </c>
      <c r="F38" s="89">
        <f t="shared" si="3"/>
        <v>0</v>
      </c>
      <c r="G38" s="90">
        <f t="shared" si="3"/>
        <v>0</v>
      </c>
      <c r="H38" s="89">
        <f t="shared" si="3"/>
        <v>0</v>
      </c>
      <c r="I38" s="89">
        <f t="shared" si="3"/>
        <v>0</v>
      </c>
      <c r="J38" s="89">
        <f t="shared" si="3"/>
        <v>0</v>
      </c>
      <c r="K38" s="89">
        <f t="shared" si="3"/>
        <v>0</v>
      </c>
    </row>
    <row r="39" spans="1:11" ht="19.5" customHeight="1">
      <c r="A39" s="522" t="s">
        <v>58</v>
      </c>
      <c r="B39" s="526" t="s">
        <v>59</v>
      </c>
      <c r="C39" s="62"/>
      <c r="D39" s="63"/>
      <c r="E39" s="59">
        <f>SUM(F39:K39)</f>
        <v>0</v>
      </c>
      <c r="F39" s="60"/>
      <c r="G39" s="60"/>
      <c r="H39" s="60"/>
      <c r="I39" s="60"/>
      <c r="J39" s="60"/>
      <c r="K39" s="66"/>
    </row>
    <row r="40" spans="1:11" ht="19.5" customHeight="1">
      <c r="A40" s="522"/>
      <c r="B40" s="526"/>
      <c r="C40" s="62"/>
      <c r="D40" s="63"/>
      <c r="E40" s="83"/>
      <c r="F40" s="84"/>
      <c r="G40" s="94"/>
      <c r="H40" s="60"/>
      <c r="I40" s="60"/>
      <c r="J40" s="84"/>
      <c r="K40" s="87"/>
    </row>
    <row r="41" spans="1:11" ht="19.5" customHeight="1">
      <c r="A41" s="522"/>
      <c r="B41" s="526"/>
      <c r="C41" s="95"/>
      <c r="D41" s="96"/>
      <c r="E41" s="71">
        <f t="shared" si="1"/>
        <v>0</v>
      </c>
      <c r="F41" s="72"/>
      <c r="G41" s="97"/>
      <c r="H41" s="72"/>
      <c r="I41" s="72"/>
      <c r="J41" s="72"/>
      <c r="K41" s="73"/>
    </row>
    <row r="42" spans="1:11" ht="19.5" customHeight="1">
      <c r="A42" s="524" t="s">
        <v>60</v>
      </c>
      <c r="B42" s="524"/>
      <c r="C42" s="524"/>
      <c r="D42" s="524"/>
      <c r="E42" s="88">
        <f aca="true" t="shared" si="4" ref="E42:K42">SUM(E39:E41)</f>
        <v>0</v>
      </c>
      <c r="F42" s="89">
        <f t="shared" si="4"/>
        <v>0</v>
      </c>
      <c r="G42" s="90">
        <f t="shared" si="4"/>
        <v>0</v>
      </c>
      <c r="H42" s="89">
        <f t="shared" si="4"/>
        <v>0</v>
      </c>
      <c r="I42" s="89">
        <f t="shared" si="4"/>
        <v>0</v>
      </c>
      <c r="J42" s="89">
        <f t="shared" si="4"/>
        <v>0</v>
      </c>
      <c r="K42" s="89">
        <f t="shared" si="4"/>
        <v>0</v>
      </c>
    </row>
    <row r="43" spans="1:11" ht="19.5" customHeight="1">
      <c r="A43" s="527" t="s">
        <v>61</v>
      </c>
      <c r="B43" s="528" t="s">
        <v>62</v>
      </c>
      <c r="C43" s="99"/>
      <c r="D43" s="100"/>
      <c r="E43" s="75"/>
      <c r="F43" s="86"/>
      <c r="G43" s="84"/>
      <c r="H43" s="84"/>
      <c r="I43" s="84"/>
      <c r="J43" s="86"/>
      <c r="K43" s="101"/>
    </row>
    <row r="44" spans="1:11" ht="19.5" customHeight="1">
      <c r="A44" s="527"/>
      <c r="B44" s="528"/>
      <c r="C44" s="69"/>
      <c r="D44" s="63"/>
      <c r="E44" s="59"/>
      <c r="F44" s="60"/>
      <c r="G44" s="93"/>
      <c r="H44" s="60"/>
      <c r="I44" s="60"/>
      <c r="J44" s="60"/>
      <c r="K44" s="66"/>
    </row>
    <row r="45" spans="1:11" ht="19.5" customHeight="1">
      <c r="A45" s="527"/>
      <c r="B45" s="528"/>
      <c r="C45" s="95"/>
      <c r="D45" s="144"/>
      <c r="E45" s="72">
        <f t="shared" si="1"/>
        <v>0</v>
      </c>
      <c r="F45" s="72"/>
      <c r="G45" s="107"/>
      <c r="H45" s="72"/>
      <c r="I45" s="72"/>
      <c r="J45" s="72"/>
      <c r="K45" s="73"/>
    </row>
    <row r="46" spans="1:11" ht="19.5" customHeight="1">
      <c r="A46" s="524" t="s">
        <v>63</v>
      </c>
      <c r="B46" s="524"/>
      <c r="C46" s="524"/>
      <c r="D46" s="524"/>
      <c r="E46" s="88">
        <f aca="true" t="shared" si="5" ref="E46:K46">SUM(E43:E45)</f>
        <v>0</v>
      </c>
      <c r="F46" s="89">
        <f t="shared" si="5"/>
        <v>0</v>
      </c>
      <c r="G46" s="90">
        <f t="shared" si="5"/>
        <v>0</v>
      </c>
      <c r="H46" s="89">
        <f t="shared" si="5"/>
        <v>0</v>
      </c>
      <c r="I46" s="89">
        <f t="shared" si="5"/>
        <v>0</v>
      </c>
      <c r="J46" s="89">
        <f t="shared" si="5"/>
        <v>0</v>
      </c>
      <c r="K46" s="89">
        <f t="shared" si="5"/>
        <v>0</v>
      </c>
    </row>
    <row r="47" spans="1:11" ht="19.5" customHeight="1">
      <c r="A47" s="522" t="s">
        <v>64</v>
      </c>
      <c r="B47" s="528" t="s">
        <v>65</v>
      </c>
      <c r="C47" s="108"/>
      <c r="D47" s="109"/>
      <c r="E47" s="59">
        <f t="shared" si="1"/>
        <v>0</v>
      </c>
      <c r="F47" s="110"/>
      <c r="G47" s="111"/>
      <c r="H47" s="112"/>
      <c r="I47" s="112"/>
      <c r="J47" s="112"/>
      <c r="K47" s="112"/>
    </row>
    <row r="48" spans="1:11" ht="19.5" customHeight="1">
      <c r="A48" s="522"/>
      <c r="B48" s="528"/>
      <c r="C48" s="145"/>
      <c r="D48" s="109"/>
      <c r="E48" s="59">
        <f t="shared" si="1"/>
        <v>0</v>
      </c>
      <c r="F48" s="146"/>
      <c r="G48" s="111"/>
      <c r="H48" s="45"/>
      <c r="I48" s="45"/>
      <c r="J48" s="45"/>
      <c r="K48" s="45"/>
    </row>
    <row r="49" spans="1:11" ht="19.5" customHeight="1">
      <c r="A49" s="522"/>
      <c r="B49" s="528"/>
      <c r="C49" s="62"/>
      <c r="D49" s="63"/>
      <c r="E49" s="59">
        <f t="shared" si="1"/>
        <v>0</v>
      </c>
      <c r="F49" s="75"/>
      <c r="G49" s="93"/>
      <c r="H49" s="75"/>
      <c r="I49" s="75"/>
      <c r="J49" s="75"/>
      <c r="K49" s="75"/>
    </row>
    <row r="50" spans="1:11" ht="19.5" customHeight="1">
      <c r="A50" s="524" t="s">
        <v>66</v>
      </c>
      <c r="B50" s="524"/>
      <c r="C50" s="524"/>
      <c r="D50" s="524"/>
      <c r="E50" s="88">
        <f aca="true" t="shared" si="6" ref="E50:K50">SUM(E47:E49)</f>
        <v>0</v>
      </c>
      <c r="F50" s="89">
        <f t="shared" si="6"/>
        <v>0</v>
      </c>
      <c r="G50" s="90">
        <f t="shared" si="6"/>
        <v>0</v>
      </c>
      <c r="H50" s="89">
        <f t="shared" si="6"/>
        <v>0</v>
      </c>
      <c r="I50" s="89">
        <f t="shared" si="6"/>
        <v>0</v>
      </c>
      <c r="J50" s="89">
        <f t="shared" si="6"/>
        <v>0</v>
      </c>
      <c r="K50" s="89">
        <f t="shared" si="6"/>
        <v>0</v>
      </c>
    </row>
    <row r="51" spans="1:11" ht="19.5" customHeight="1">
      <c r="A51" s="529" t="s">
        <v>67</v>
      </c>
      <c r="B51" s="526" t="s">
        <v>68</v>
      </c>
      <c r="C51" s="62"/>
      <c r="D51" s="63"/>
      <c r="E51" s="59"/>
      <c r="F51" s="66"/>
      <c r="G51" s="66"/>
      <c r="H51" s="66"/>
      <c r="I51" s="66"/>
      <c r="J51" s="66"/>
      <c r="K51" s="66"/>
    </row>
    <row r="52" spans="1:11" ht="19.5" customHeight="1">
      <c r="A52" s="529"/>
      <c r="B52" s="526"/>
      <c r="C52" s="62"/>
      <c r="D52" s="63"/>
      <c r="E52" s="59">
        <f t="shared" si="1"/>
        <v>0</v>
      </c>
      <c r="F52" s="60"/>
      <c r="G52" s="93"/>
      <c r="H52" s="60"/>
      <c r="I52" s="60"/>
      <c r="J52" s="60"/>
      <c r="K52" s="66"/>
    </row>
    <row r="53" spans="1:11" ht="19.5" customHeight="1">
      <c r="A53" s="529"/>
      <c r="B53" s="526"/>
      <c r="C53" s="62"/>
      <c r="D53" s="63"/>
      <c r="E53" s="59">
        <f t="shared" si="1"/>
        <v>0</v>
      </c>
      <c r="F53" s="60"/>
      <c r="G53" s="93"/>
      <c r="H53" s="60"/>
      <c r="I53" s="60"/>
      <c r="J53" s="60"/>
      <c r="K53" s="66"/>
    </row>
    <row r="54" spans="1:11" ht="19.5" customHeight="1">
      <c r="A54" s="524" t="s">
        <v>69</v>
      </c>
      <c r="B54" s="524"/>
      <c r="C54" s="524"/>
      <c r="D54" s="524"/>
      <c r="E54" s="88">
        <f aca="true" t="shared" si="7" ref="E54:K54">SUM(E51:E53)</f>
        <v>0</v>
      </c>
      <c r="F54" s="89">
        <f t="shared" si="7"/>
        <v>0</v>
      </c>
      <c r="G54" s="90">
        <f t="shared" si="7"/>
        <v>0</v>
      </c>
      <c r="H54" s="89">
        <f t="shared" si="7"/>
        <v>0</v>
      </c>
      <c r="I54" s="89">
        <f t="shared" si="7"/>
        <v>0</v>
      </c>
      <c r="J54" s="89">
        <f t="shared" si="7"/>
        <v>0</v>
      </c>
      <c r="K54" s="89">
        <f t="shared" si="7"/>
        <v>0</v>
      </c>
    </row>
    <row r="55" spans="1:11" ht="19.5" customHeight="1">
      <c r="A55" s="522" t="s">
        <v>70</v>
      </c>
      <c r="B55" s="530" t="s">
        <v>71</v>
      </c>
      <c r="C55" s="62"/>
      <c r="D55" s="63"/>
      <c r="E55" s="59"/>
      <c r="F55" s="60"/>
      <c r="G55" s="93"/>
      <c r="H55" s="60"/>
      <c r="I55" s="60"/>
      <c r="J55" s="60"/>
      <c r="K55" s="66"/>
    </row>
    <row r="56" spans="1:11" ht="19.5" customHeight="1">
      <c r="A56" s="522"/>
      <c r="B56" s="530"/>
      <c r="C56" s="62"/>
      <c r="D56" s="63"/>
      <c r="E56" s="59">
        <f t="shared" si="1"/>
        <v>0</v>
      </c>
      <c r="F56" s="60"/>
      <c r="G56" s="93"/>
      <c r="H56" s="60"/>
      <c r="I56" s="60"/>
      <c r="J56" s="60"/>
      <c r="K56" s="66"/>
    </row>
    <row r="57" spans="1:11" ht="19.5" customHeight="1">
      <c r="A57" s="522"/>
      <c r="B57" s="530"/>
      <c r="C57" s="62"/>
      <c r="D57" s="63"/>
      <c r="E57" s="71">
        <f t="shared" si="1"/>
        <v>0</v>
      </c>
      <c r="F57" s="72"/>
      <c r="G57" s="107"/>
      <c r="H57" s="72"/>
      <c r="I57" s="72"/>
      <c r="J57" s="72"/>
      <c r="K57" s="73"/>
    </row>
    <row r="58" spans="1:11" ht="19.5" customHeight="1">
      <c r="A58" s="524" t="s">
        <v>72</v>
      </c>
      <c r="B58" s="524"/>
      <c r="C58" s="524"/>
      <c r="D58" s="524"/>
      <c r="E58" s="88">
        <f aca="true" t="shared" si="8" ref="E58:K58">SUM(E55:E57)</f>
        <v>0</v>
      </c>
      <c r="F58" s="89">
        <f t="shared" si="8"/>
        <v>0</v>
      </c>
      <c r="G58" s="90">
        <f t="shared" si="8"/>
        <v>0</v>
      </c>
      <c r="H58" s="89">
        <f t="shared" si="8"/>
        <v>0</v>
      </c>
      <c r="I58" s="89">
        <f t="shared" si="8"/>
        <v>0</v>
      </c>
      <c r="J58" s="89">
        <f t="shared" si="8"/>
        <v>0</v>
      </c>
      <c r="K58" s="89">
        <f t="shared" si="8"/>
        <v>0</v>
      </c>
    </row>
    <row r="59" spans="1:11" ht="21.75" customHeight="1">
      <c r="A59" s="531" t="s">
        <v>73</v>
      </c>
      <c r="B59" s="531"/>
      <c r="C59" s="531"/>
      <c r="D59" s="531"/>
      <c r="E59" s="88">
        <f aca="true" t="shared" si="9" ref="E59:K59">+E34+E38+E42+E46+E50+E54+E58</f>
        <v>73088</v>
      </c>
      <c r="F59" s="88">
        <f t="shared" si="9"/>
        <v>18088</v>
      </c>
      <c r="G59" s="113">
        <f t="shared" si="9"/>
        <v>15000</v>
      </c>
      <c r="H59" s="88">
        <f t="shared" si="9"/>
        <v>20000</v>
      </c>
      <c r="I59" s="88">
        <f t="shared" si="9"/>
        <v>20000</v>
      </c>
      <c r="J59" s="88">
        <f t="shared" si="9"/>
        <v>0</v>
      </c>
      <c r="K59" s="88">
        <f t="shared" si="9"/>
        <v>0</v>
      </c>
    </row>
    <row r="60" spans="1:7" ht="23.25" customHeight="1">
      <c r="A60" s="532" t="s">
        <v>74</v>
      </c>
      <c r="B60" s="532"/>
      <c r="C60" s="532"/>
      <c r="D60" s="532"/>
      <c r="E60" s="532"/>
      <c r="F60" s="532"/>
      <c r="G60" s="532"/>
    </row>
    <row r="61" spans="1:11" ht="66" customHeight="1">
      <c r="A61" s="533"/>
      <c r="B61" s="533"/>
      <c r="C61" s="533"/>
      <c r="D61" s="533"/>
      <c r="E61" s="533"/>
      <c r="F61" s="533"/>
      <c r="G61" s="533"/>
      <c r="H61" s="533"/>
      <c r="I61" s="533"/>
      <c r="J61" s="533"/>
      <c r="K61" s="533"/>
    </row>
    <row r="62" spans="1:7" ht="15.75">
      <c r="A62" s="114"/>
      <c r="B62" s="114"/>
      <c r="C62" s="114"/>
      <c r="D62" s="114"/>
      <c r="E62" s="114"/>
      <c r="F62" s="114"/>
      <c r="G62" s="114"/>
    </row>
    <row r="63" spans="1:11" ht="15.75">
      <c r="A63" s="115"/>
      <c r="B63" s="115"/>
      <c r="C63" s="116" t="s">
        <v>75</v>
      </c>
      <c r="D63" s="1" t="s">
        <v>76</v>
      </c>
      <c r="E63" s="117" t="s">
        <v>77</v>
      </c>
      <c r="F63" s="118" t="s">
        <v>352</v>
      </c>
      <c r="G63" s="119"/>
      <c r="H63" s="120"/>
      <c r="I63" s="121" t="s">
        <v>78</v>
      </c>
      <c r="K63" s="122"/>
    </row>
    <row r="64" spans="1:11" ht="15.75">
      <c r="A64" s="115"/>
      <c r="B64" s="115"/>
      <c r="C64" s="116" t="s">
        <v>79</v>
      </c>
      <c r="D64" s="1" t="s">
        <v>80</v>
      </c>
      <c r="E64" s="120"/>
      <c r="F64" s="115"/>
      <c r="G64" s="115"/>
      <c r="H64" s="115"/>
      <c r="I64" s="115" t="s">
        <v>293</v>
      </c>
      <c r="J64" s="115"/>
      <c r="K64" s="123"/>
    </row>
    <row r="65" spans="1:7" ht="15.75">
      <c r="A65" s="114"/>
      <c r="B65" s="114"/>
      <c r="C65" s="114"/>
      <c r="D65" s="114"/>
      <c r="E65" s="114"/>
      <c r="F65" s="114"/>
      <c r="G65" s="114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</sheetData>
  <sheetProtection selectLockedCells="1" selectUnlockedCells="1"/>
  <mergeCells count="44">
    <mergeCell ref="A58:D58"/>
    <mergeCell ref="A59:D59"/>
    <mergeCell ref="A60:G60"/>
    <mergeCell ref="A61:K61"/>
    <mergeCell ref="A50:D50"/>
    <mergeCell ref="A51:A53"/>
    <mergeCell ref="B51:B53"/>
    <mergeCell ref="A54:D54"/>
    <mergeCell ref="A55:A57"/>
    <mergeCell ref="B55:B57"/>
    <mergeCell ref="A42:D42"/>
    <mergeCell ref="A43:A45"/>
    <mergeCell ref="B43:B45"/>
    <mergeCell ref="A46:D46"/>
    <mergeCell ref="A47:A49"/>
    <mergeCell ref="B47:B49"/>
    <mergeCell ref="A34:D34"/>
    <mergeCell ref="A35:A37"/>
    <mergeCell ref="B35:B37"/>
    <mergeCell ref="A38:D38"/>
    <mergeCell ref="A39:A41"/>
    <mergeCell ref="B39:B41"/>
    <mergeCell ref="A21:D22"/>
    <mergeCell ref="H21:K21"/>
    <mergeCell ref="C27:D27"/>
    <mergeCell ref="A28:D29"/>
    <mergeCell ref="H28:K28"/>
    <mergeCell ref="A31:A33"/>
    <mergeCell ref="B31:B33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K70"/>
  <sheetViews>
    <sheetView zoomScale="69" zoomScaleNormal="69" zoomScalePageLayoutView="0" workbookViewId="0" topLeftCell="A1">
      <selection activeCell="G21" sqref="G21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160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33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06" t="s">
        <v>152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07" t="s">
        <v>113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208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208"/>
      <c r="I11" s="385"/>
      <c r="J11" s="385"/>
      <c r="K11" s="385"/>
    </row>
    <row r="12" spans="1:11" ht="36.7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07" t="s">
        <v>113</v>
      </c>
      <c r="I12" s="514" t="s">
        <v>146</v>
      </c>
      <c r="J12" s="514"/>
      <c r="K12" s="514"/>
    </row>
    <row r="13" spans="1:11" ht="45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209" t="s">
        <v>147</v>
      </c>
      <c r="I13" s="514" t="s">
        <v>148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516" t="s">
        <v>407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516"/>
      <c r="H19" s="516"/>
      <c r="I19" s="516"/>
      <c r="J19" s="516"/>
      <c r="K19" s="516"/>
    </row>
    <row r="20" spans="1:11" ht="16.5" customHeight="1">
      <c r="A20" s="511"/>
      <c r="B20" s="511"/>
      <c r="C20" s="511"/>
      <c r="D20" s="511"/>
      <c r="E20" s="38" t="s">
        <v>32</v>
      </c>
      <c r="F20" s="39"/>
      <c r="G20" s="516"/>
      <c r="H20" s="516"/>
      <c r="I20" s="516"/>
      <c r="J20" s="516"/>
      <c r="K20" s="51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17.25" customHeight="1">
      <c r="A23" s="517"/>
      <c r="B23" s="517"/>
      <c r="C23" s="517"/>
      <c r="D23" s="517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>
      <c r="A24" s="52"/>
      <c r="B24" s="53"/>
      <c r="C24" s="52" t="s">
        <v>43</v>
      </c>
      <c r="D24" s="54" t="s">
        <v>44</v>
      </c>
      <c r="E24" s="55">
        <v>1</v>
      </c>
      <c r="F24" s="56">
        <v>2</v>
      </c>
      <c r="G24" s="54">
        <v>3</v>
      </c>
      <c r="H24" s="55">
        <v>4</v>
      </c>
      <c r="I24" s="55">
        <v>5</v>
      </c>
      <c r="J24" s="55">
        <v>6</v>
      </c>
      <c r="K24" s="55">
        <v>7</v>
      </c>
    </row>
    <row r="25" spans="1:11" ht="17.25" customHeight="1">
      <c r="A25" s="58"/>
      <c r="B25" s="124"/>
      <c r="C25" s="210">
        <v>45</v>
      </c>
      <c r="D25" s="211" t="s">
        <v>117</v>
      </c>
      <c r="E25" s="133">
        <f>SUM(F25:K25)</f>
        <v>414196</v>
      </c>
      <c r="F25" s="223">
        <f>F26</f>
        <v>399196</v>
      </c>
      <c r="G25" s="223">
        <f>G26</f>
        <v>5000</v>
      </c>
      <c r="H25" s="223">
        <v>5000</v>
      </c>
      <c r="I25" s="223">
        <v>5000</v>
      </c>
      <c r="J25" s="223">
        <f>J26</f>
        <v>0</v>
      </c>
      <c r="K25" s="223">
        <f>K26</f>
        <v>0</v>
      </c>
    </row>
    <row r="26" spans="1:11" ht="17.25" customHeight="1">
      <c r="A26" s="58"/>
      <c r="B26" s="124"/>
      <c r="C26" s="62">
        <v>451</v>
      </c>
      <c r="D26" s="63" t="s">
        <v>149</v>
      </c>
      <c r="E26" s="133">
        <f>SUM(F26:K26)</f>
        <v>414196</v>
      </c>
      <c r="F26" s="224">
        <v>399196</v>
      </c>
      <c r="G26" s="84">
        <v>5000</v>
      </c>
      <c r="H26" s="84">
        <v>5000</v>
      </c>
      <c r="I26" s="84">
        <v>5000</v>
      </c>
      <c r="J26" s="46"/>
      <c r="K26" s="46"/>
    </row>
    <row r="27" spans="1:11" ht="17.25" customHeight="1">
      <c r="A27" s="136"/>
      <c r="B27" s="137"/>
      <c r="C27" s="521" t="s">
        <v>49</v>
      </c>
      <c r="D27" s="521"/>
      <c r="E27" s="216">
        <f>SUM(F27:K27)</f>
        <v>414196</v>
      </c>
      <c r="F27" s="88">
        <f>F26</f>
        <v>399196</v>
      </c>
      <c r="G27" s="225">
        <f>G25</f>
        <v>5000</v>
      </c>
      <c r="H27" s="225">
        <f>H25</f>
        <v>5000</v>
      </c>
      <c r="I27" s="225">
        <f>I25</f>
        <v>5000</v>
      </c>
      <c r="J27" s="225">
        <f>J25</f>
        <v>0</v>
      </c>
      <c r="K27" s="225">
        <f>K25</f>
        <v>0</v>
      </c>
    </row>
    <row r="28" spans="1:11" ht="17.25" customHeight="1">
      <c r="A28" s="57"/>
      <c r="B28" s="74"/>
      <c r="C28" s="138"/>
      <c r="D28" s="139"/>
      <c r="E28" s="75"/>
      <c r="F28" s="76"/>
      <c r="G28" s="77"/>
      <c r="H28" s="140"/>
      <c r="I28" s="140"/>
      <c r="J28" s="140"/>
      <c r="K28" s="76"/>
    </row>
    <row r="29" spans="1:11" ht="17.25" customHeight="1">
      <c r="A29" s="517" t="s">
        <v>50</v>
      </c>
      <c r="B29" s="517"/>
      <c r="C29" s="517"/>
      <c r="D29" s="517"/>
      <c r="E29" s="46" t="s">
        <v>35</v>
      </c>
      <c r="F29" s="47" t="s">
        <v>36</v>
      </c>
      <c r="G29" s="48" t="s">
        <v>37</v>
      </c>
      <c r="H29" s="518" t="s">
        <v>38</v>
      </c>
      <c r="I29" s="518"/>
      <c r="J29" s="518"/>
      <c r="K29" s="518"/>
    </row>
    <row r="30" spans="1:11" ht="17.25" customHeight="1">
      <c r="A30" s="517"/>
      <c r="B30" s="517"/>
      <c r="C30" s="517"/>
      <c r="D30" s="517"/>
      <c r="E30" s="49" t="s">
        <v>39</v>
      </c>
      <c r="F30" s="50" t="s">
        <v>40</v>
      </c>
      <c r="G30" s="51" t="s">
        <v>349</v>
      </c>
      <c r="H30" s="45" t="s">
        <v>41</v>
      </c>
      <c r="I30" s="45" t="s">
        <v>304</v>
      </c>
      <c r="J30" s="45" t="s">
        <v>350</v>
      </c>
      <c r="K30" s="45" t="s">
        <v>351</v>
      </c>
    </row>
    <row r="31" spans="1:11" ht="17.25" customHeight="1">
      <c r="A31" s="52"/>
      <c r="B31" s="53"/>
      <c r="C31" s="52" t="s">
        <v>43</v>
      </c>
      <c r="D31" s="54" t="s">
        <v>44</v>
      </c>
      <c r="E31" s="55">
        <v>1</v>
      </c>
      <c r="F31" s="56">
        <v>2</v>
      </c>
      <c r="G31" s="54">
        <v>3</v>
      </c>
      <c r="H31" s="55">
        <v>4</v>
      </c>
      <c r="I31" s="55">
        <v>5</v>
      </c>
      <c r="J31" s="55">
        <v>6</v>
      </c>
      <c r="K31" s="55">
        <v>7</v>
      </c>
    </row>
    <row r="32" spans="1:11" ht="19.5" customHeight="1">
      <c r="A32" s="522" t="s">
        <v>51</v>
      </c>
      <c r="B32" s="523" t="s">
        <v>52</v>
      </c>
      <c r="C32" s="62">
        <v>611</v>
      </c>
      <c r="D32" s="63" t="s">
        <v>53</v>
      </c>
      <c r="E32" s="59">
        <f aca="true" t="shared" si="0" ref="E32:E58">SUM(F32:K32)</f>
        <v>414196</v>
      </c>
      <c r="F32" s="65">
        <v>399196</v>
      </c>
      <c r="G32" s="65">
        <v>5000</v>
      </c>
      <c r="H32" s="65">
        <v>5000</v>
      </c>
      <c r="I32" s="65">
        <v>5000</v>
      </c>
      <c r="J32" s="65"/>
      <c r="K32" s="79"/>
    </row>
    <row r="33" spans="1:11" ht="19.5" customHeight="1">
      <c r="A33" s="522"/>
      <c r="B33" s="523"/>
      <c r="C33" s="62"/>
      <c r="D33" s="63"/>
      <c r="E33" s="59">
        <f t="shared" si="0"/>
        <v>0</v>
      </c>
      <c r="F33" s="65"/>
      <c r="G33" s="80"/>
      <c r="H33" s="65"/>
      <c r="I33" s="65"/>
      <c r="J33" s="65"/>
      <c r="K33" s="79"/>
    </row>
    <row r="34" spans="1:11" ht="19.5" customHeight="1">
      <c r="A34" s="522"/>
      <c r="B34" s="523"/>
      <c r="C34" s="81"/>
      <c r="D34" s="82"/>
      <c r="E34" s="83">
        <f t="shared" si="0"/>
        <v>0</v>
      </c>
      <c r="F34" s="84"/>
      <c r="G34" s="85"/>
      <c r="H34" s="84"/>
      <c r="I34" s="84"/>
      <c r="J34" s="86"/>
      <c r="K34" s="87"/>
    </row>
    <row r="35" spans="1:11" ht="19.5" customHeight="1">
      <c r="A35" s="524" t="s">
        <v>54</v>
      </c>
      <c r="B35" s="524"/>
      <c r="C35" s="524"/>
      <c r="D35" s="524"/>
      <c r="E35" s="88">
        <f aca="true" t="shared" si="1" ref="E35:K35">SUM(E32:E34)</f>
        <v>414196</v>
      </c>
      <c r="F35" s="89">
        <f t="shared" si="1"/>
        <v>399196</v>
      </c>
      <c r="G35" s="90">
        <f t="shared" si="1"/>
        <v>5000</v>
      </c>
      <c r="H35" s="89">
        <f t="shared" si="1"/>
        <v>5000</v>
      </c>
      <c r="I35" s="89">
        <f t="shared" si="1"/>
        <v>5000</v>
      </c>
      <c r="J35" s="89">
        <f t="shared" si="1"/>
        <v>0</v>
      </c>
      <c r="K35" s="89">
        <f t="shared" si="1"/>
        <v>0</v>
      </c>
    </row>
    <row r="36" spans="1:11" ht="19.5" customHeight="1">
      <c r="A36" s="522" t="s">
        <v>55</v>
      </c>
      <c r="B36" s="525" t="s">
        <v>56</v>
      </c>
      <c r="C36" s="62"/>
      <c r="D36" s="91"/>
      <c r="E36" s="92">
        <f t="shared" si="0"/>
        <v>0</v>
      </c>
      <c r="F36" s="65"/>
      <c r="G36" s="80"/>
      <c r="H36" s="65"/>
      <c r="I36" s="65"/>
      <c r="J36" s="65"/>
      <c r="K36" s="79"/>
    </row>
    <row r="37" spans="1:11" ht="19.5" customHeight="1">
      <c r="A37" s="522"/>
      <c r="B37" s="525"/>
      <c r="C37" s="62"/>
      <c r="D37" s="63"/>
      <c r="E37" s="59">
        <f t="shared" si="0"/>
        <v>0</v>
      </c>
      <c r="F37" s="60"/>
      <c r="G37" s="93"/>
      <c r="H37" s="60"/>
      <c r="I37" s="60"/>
      <c r="J37" s="60"/>
      <c r="K37" s="66"/>
    </row>
    <row r="38" spans="1:11" ht="19.5" customHeight="1">
      <c r="A38" s="522"/>
      <c r="B38" s="525"/>
      <c r="C38" s="62"/>
      <c r="D38" s="63"/>
      <c r="E38" s="59">
        <f t="shared" si="0"/>
        <v>0</v>
      </c>
      <c r="F38" s="60"/>
      <c r="G38" s="93"/>
      <c r="H38" s="60"/>
      <c r="I38" s="60"/>
      <c r="J38" s="60"/>
      <c r="K38" s="66"/>
    </row>
    <row r="39" spans="1:11" ht="19.5" customHeight="1">
      <c r="A39" s="524" t="s">
        <v>57</v>
      </c>
      <c r="B39" s="524"/>
      <c r="C39" s="524"/>
      <c r="D39" s="524"/>
      <c r="E39" s="88">
        <f aca="true" t="shared" si="2" ref="E39:K39">SUM(E36:E38)</f>
        <v>0</v>
      </c>
      <c r="F39" s="89">
        <f t="shared" si="2"/>
        <v>0</v>
      </c>
      <c r="G39" s="90">
        <f t="shared" si="2"/>
        <v>0</v>
      </c>
      <c r="H39" s="89">
        <f t="shared" si="2"/>
        <v>0</v>
      </c>
      <c r="I39" s="89">
        <f t="shared" si="2"/>
        <v>0</v>
      </c>
      <c r="J39" s="89">
        <f t="shared" si="2"/>
        <v>0</v>
      </c>
      <c r="K39" s="89">
        <f t="shared" si="2"/>
        <v>0</v>
      </c>
    </row>
    <row r="40" spans="1:11" ht="19.5" customHeight="1">
      <c r="A40" s="522" t="s">
        <v>58</v>
      </c>
      <c r="B40" s="526" t="s">
        <v>59</v>
      </c>
      <c r="C40" s="62">
        <v>642</v>
      </c>
      <c r="D40" s="91" t="s">
        <v>150</v>
      </c>
      <c r="E40" s="59">
        <f t="shared" si="0"/>
        <v>0</v>
      </c>
      <c r="F40" s="60"/>
      <c r="G40" s="60"/>
      <c r="H40" s="60"/>
      <c r="I40" s="60"/>
      <c r="J40" s="60"/>
      <c r="K40" s="66"/>
    </row>
    <row r="41" spans="1:11" ht="19.5" customHeight="1">
      <c r="A41" s="522"/>
      <c r="B41" s="526"/>
      <c r="C41" s="62"/>
      <c r="D41" s="63"/>
      <c r="E41" s="83"/>
      <c r="F41" s="84"/>
      <c r="G41" s="94"/>
      <c r="H41" s="60"/>
      <c r="I41" s="60"/>
      <c r="J41" s="84"/>
      <c r="K41" s="87"/>
    </row>
    <row r="42" spans="1:11" ht="19.5" customHeight="1">
      <c r="A42" s="522"/>
      <c r="B42" s="526"/>
      <c r="C42" s="95"/>
      <c r="D42" s="96"/>
      <c r="E42" s="71">
        <f t="shared" si="0"/>
        <v>0</v>
      </c>
      <c r="F42" s="72"/>
      <c r="G42" s="97"/>
      <c r="H42" s="72"/>
      <c r="I42" s="72"/>
      <c r="J42" s="72"/>
      <c r="K42" s="73"/>
    </row>
    <row r="43" spans="1:11" ht="19.5" customHeight="1">
      <c r="A43" s="524" t="s">
        <v>60</v>
      </c>
      <c r="B43" s="524"/>
      <c r="C43" s="524"/>
      <c r="D43" s="524"/>
      <c r="E43" s="88">
        <f aca="true" t="shared" si="3" ref="E43:K43">SUM(E40:E42)</f>
        <v>0</v>
      </c>
      <c r="F43" s="89">
        <f t="shared" si="3"/>
        <v>0</v>
      </c>
      <c r="G43" s="90">
        <f t="shared" si="3"/>
        <v>0</v>
      </c>
      <c r="H43" s="90">
        <f t="shared" si="3"/>
        <v>0</v>
      </c>
      <c r="I43" s="90">
        <f t="shared" si="3"/>
        <v>0</v>
      </c>
      <c r="J43" s="90">
        <f t="shared" si="3"/>
        <v>0</v>
      </c>
      <c r="K43" s="90">
        <f t="shared" si="3"/>
        <v>0</v>
      </c>
    </row>
    <row r="44" spans="1:11" ht="19.5" customHeight="1">
      <c r="A44" s="527" t="s">
        <v>61</v>
      </c>
      <c r="B44" s="528" t="s">
        <v>62</v>
      </c>
      <c r="C44" s="62"/>
      <c r="D44" s="91"/>
      <c r="E44" s="92">
        <f t="shared" si="0"/>
        <v>0</v>
      </c>
      <c r="F44" s="65"/>
      <c r="G44" s="65"/>
      <c r="H44" s="65"/>
      <c r="I44" s="65"/>
      <c r="J44" s="65"/>
      <c r="K44" s="79"/>
    </row>
    <row r="45" spans="1:11" ht="19.5" customHeight="1">
      <c r="A45" s="527"/>
      <c r="B45" s="528"/>
      <c r="C45" s="62"/>
      <c r="D45" s="63"/>
      <c r="E45" s="59">
        <f t="shared" si="0"/>
        <v>0</v>
      </c>
      <c r="F45" s="60"/>
      <c r="G45" s="93"/>
      <c r="H45" s="60"/>
      <c r="I45" s="60"/>
      <c r="J45" s="60"/>
      <c r="K45" s="66"/>
    </row>
    <row r="46" spans="1:11" ht="19.5" customHeight="1">
      <c r="A46" s="527"/>
      <c r="B46" s="528"/>
      <c r="C46" s="95"/>
      <c r="D46" s="144"/>
      <c r="E46" s="72">
        <f t="shared" si="0"/>
        <v>0</v>
      </c>
      <c r="F46" s="72"/>
      <c r="G46" s="107"/>
      <c r="H46" s="72"/>
      <c r="I46" s="72"/>
      <c r="J46" s="72"/>
      <c r="K46" s="73"/>
    </row>
    <row r="47" spans="1:11" ht="19.5" customHeight="1">
      <c r="A47" s="524" t="s">
        <v>63</v>
      </c>
      <c r="B47" s="524"/>
      <c r="C47" s="524"/>
      <c r="D47" s="524"/>
      <c r="E47" s="88">
        <f aca="true" t="shared" si="4" ref="E47:K47">SUM(E44:E46)</f>
        <v>0</v>
      </c>
      <c r="F47" s="89">
        <f t="shared" si="4"/>
        <v>0</v>
      </c>
      <c r="G47" s="90">
        <f t="shared" si="4"/>
        <v>0</v>
      </c>
      <c r="H47" s="89">
        <f t="shared" si="4"/>
        <v>0</v>
      </c>
      <c r="I47" s="89">
        <f t="shared" si="4"/>
        <v>0</v>
      </c>
      <c r="J47" s="89">
        <f t="shared" si="4"/>
        <v>0</v>
      </c>
      <c r="K47" s="89">
        <f t="shared" si="4"/>
        <v>0</v>
      </c>
    </row>
    <row r="48" spans="1:11" ht="19.5" customHeight="1">
      <c r="A48" s="522" t="s">
        <v>64</v>
      </c>
      <c r="B48" s="528" t="s">
        <v>65</v>
      </c>
      <c r="C48" s="108"/>
      <c r="D48" s="109"/>
      <c r="E48" s="59">
        <f t="shared" si="0"/>
        <v>0</v>
      </c>
      <c r="F48" s="110"/>
      <c r="G48" s="192"/>
      <c r="H48" s="193"/>
      <c r="I48" s="193"/>
      <c r="J48" s="112"/>
      <c r="K48" s="112"/>
    </row>
    <row r="49" spans="1:11" ht="19.5" customHeight="1">
      <c r="A49" s="522"/>
      <c r="B49" s="528"/>
      <c r="C49" s="145"/>
      <c r="D49" s="109"/>
      <c r="E49" s="59">
        <f t="shared" si="0"/>
        <v>0</v>
      </c>
      <c r="F49" s="146"/>
      <c r="G49" s="111"/>
      <c r="H49" s="45"/>
      <c r="I49" s="45"/>
      <c r="J49" s="45"/>
      <c r="K49" s="45"/>
    </row>
    <row r="50" spans="1:11" ht="19.5" customHeight="1">
      <c r="A50" s="522"/>
      <c r="B50" s="528"/>
      <c r="C50" s="62"/>
      <c r="D50" s="63"/>
      <c r="E50" s="59">
        <f t="shared" si="0"/>
        <v>0</v>
      </c>
      <c r="F50" s="75"/>
      <c r="G50" s="93"/>
      <c r="H50" s="75"/>
      <c r="I50" s="75"/>
      <c r="J50" s="75"/>
      <c r="K50" s="75"/>
    </row>
    <row r="51" spans="1:11" ht="19.5" customHeight="1">
      <c r="A51" s="524" t="s">
        <v>66</v>
      </c>
      <c r="B51" s="524"/>
      <c r="C51" s="524"/>
      <c r="D51" s="524"/>
      <c r="E51" s="88">
        <f aca="true" t="shared" si="5" ref="E51:K51">SUM(E48:E50)</f>
        <v>0</v>
      </c>
      <c r="F51" s="89">
        <f t="shared" si="5"/>
        <v>0</v>
      </c>
      <c r="G51" s="90">
        <f t="shared" si="5"/>
        <v>0</v>
      </c>
      <c r="H51" s="89">
        <f t="shared" si="5"/>
        <v>0</v>
      </c>
      <c r="I51" s="89">
        <f t="shared" si="5"/>
        <v>0</v>
      </c>
      <c r="J51" s="89">
        <f t="shared" si="5"/>
        <v>0</v>
      </c>
      <c r="K51" s="89">
        <f t="shared" si="5"/>
        <v>0</v>
      </c>
    </row>
    <row r="52" spans="1:11" ht="19.5" customHeight="1">
      <c r="A52" s="529" t="s">
        <v>67</v>
      </c>
      <c r="B52" s="526" t="s">
        <v>68</v>
      </c>
      <c r="C52" s="62"/>
      <c r="D52" s="63"/>
      <c r="E52" s="59">
        <f t="shared" si="0"/>
        <v>0</v>
      </c>
      <c r="F52" s="66"/>
      <c r="G52" s="66"/>
      <c r="H52" s="66"/>
      <c r="I52" s="66"/>
      <c r="J52" s="66"/>
      <c r="K52" s="66"/>
    </row>
    <row r="53" spans="1:11" ht="19.5" customHeight="1">
      <c r="A53" s="529"/>
      <c r="B53" s="526"/>
      <c r="C53" s="62"/>
      <c r="D53" s="63"/>
      <c r="E53" s="59">
        <f t="shared" si="0"/>
        <v>0</v>
      </c>
      <c r="F53" s="60"/>
      <c r="G53" s="93"/>
      <c r="H53" s="60"/>
      <c r="I53" s="60"/>
      <c r="J53" s="60"/>
      <c r="K53" s="66"/>
    </row>
    <row r="54" spans="1:11" ht="19.5" customHeight="1">
      <c r="A54" s="529"/>
      <c r="B54" s="526"/>
      <c r="C54" s="62"/>
      <c r="D54" s="63"/>
      <c r="E54" s="59">
        <f t="shared" si="0"/>
        <v>0</v>
      </c>
      <c r="F54" s="60"/>
      <c r="G54" s="93"/>
      <c r="H54" s="60"/>
      <c r="I54" s="60"/>
      <c r="J54" s="60"/>
      <c r="K54" s="66"/>
    </row>
    <row r="55" spans="1:11" ht="19.5" customHeight="1">
      <c r="A55" s="524" t="s">
        <v>69</v>
      </c>
      <c r="B55" s="524"/>
      <c r="C55" s="524"/>
      <c r="D55" s="524"/>
      <c r="E55" s="88">
        <f aca="true" t="shared" si="6" ref="E55:K55">SUM(E52:E54)</f>
        <v>0</v>
      </c>
      <c r="F55" s="89">
        <f t="shared" si="6"/>
        <v>0</v>
      </c>
      <c r="G55" s="90">
        <f t="shared" si="6"/>
        <v>0</v>
      </c>
      <c r="H55" s="89">
        <f t="shared" si="6"/>
        <v>0</v>
      </c>
      <c r="I55" s="89">
        <f t="shared" si="6"/>
        <v>0</v>
      </c>
      <c r="J55" s="89">
        <f t="shared" si="6"/>
        <v>0</v>
      </c>
      <c r="K55" s="89">
        <f t="shared" si="6"/>
        <v>0</v>
      </c>
    </row>
    <row r="56" spans="1:11" ht="12.75" customHeight="1">
      <c r="A56" s="522" t="s">
        <v>70</v>
      </c>
      <c r="B56" s="530" t="s">
        <v>71</v>
      </c>
      <c r="C56" s="62"/>
      <c r="D56" s="132"/>
      <c r="E56" s="59">
        <f t="shared" si="0"/>
        <v>0</v>
      </c>
      <c r="F56" s="60"/>
      <c r="G56" s="93"/>
      <c r="H56" s="60"/>
      <c r="I56" s="60"/>
      <c r="J56" s="60"/>
      <c r="K56" s="66"/>
    </row>
    <row r="57" spans="1:11" ht="19.5" customHeight="1">
      <c r="A57" s="522"/>
      <c r="B57" s="530"/>
      <c r="C57" s="62"/>
      <c r="D57" s="63"/>
      <c r="E57" s="59">
        <f t="shared" si="0"/>
        <v>0</v>
      </c>
      <c r="F57" s="60"/>
      <c r="G57" s="93"/>
      <c r="H57" s="60"/>
      <c r="I57" s="60"/>
      <c r="J57" s="60"/>
      <c r="K57" s="66"/>
    </row>
    <row r="58" spans="1:11" ht="19.5" customHeight="1">
      <c r="A58" s="522"/>
      <c r="B58" s="530"/>
      <c r="C58" s="62"/>
      <c r="D58" s="63"/>
      <c r="E58" s="71">
        <f t="shared" si="0"/>
        <v>0</v>
      </c>
      <c r="F58" s="72"/>
      <c r="G58" s="107"/>
      <c r="H58" s="72"/>
      <c r="I58" s="72"/>
      <c r="J58" s="72"/>
      <c r="K58" s="73"/>
    </row>
    <row r="59" spans="1:11" ht="19.5" customHeight="1">
      <c r="A59" s="524" t="s">
        <v>72</v>
      </c>
      <c r="B59" s="524"/>
      <c r="C59" s="524"/>
      <c r="D59" s="524"/>
      <c r="E59" s="88">
        <f>SUM(E56:E58)</f>
        <v>0</v>
      </c>
      <c r="F59" s="89">
        <f aca="true" t="shared" si="7" ref="F59:K59">SUM(F56:F58)</f>
        <v>0</v>
      </c>
      <c r="G59" s="90">
        <f t="shared" si="7"/>
        <v>0</v>
      </c>
      <c r="H59" s="89">
        <f t="shared" si="7"/>
        <v>0</v>
      </c>
      <c r="I59" s="89">
        <f t="shared" si="7"/>
        <v>0</v>
      </c>
      <c r="J59" s="89">
        <f t="shared" si="7"/>
        <v>0</v>
      </c>
      <c r="K59" s="89">
        <f t="shared" si="7"/>
        <v>0</v>
      </c>
    </row>
    <row r="60" spans="1:11" ht="21.75" customHeight="1">
      <c r="A60" s="531" t="s">
        <v>73</v>
      </c>
      <c r="B60" s="531"/>
      <c r="C60" s="531"/>
      <c r="D60" s="531"/>
      <c r="E60" s="88">
        <f aca="true" t="shared" si="8" ref="E60:K60">+E35+E39+E43+E47+E51+E55+E59</f>
        <v>414196</v>
      </c>
      <c r="F60" s="88">
        <f t="shared" si="8"/>
        <v>399196</v>
      </c>
      <c r="G60" s="113">
        <f t="shared" si="8"/>
        <v>5000</v>
      </c>
      <c r="H60" s="88">
        <f t="shared" si="8"/>
        <v>5000</v>
      </c>
      <c r="I60" s="88">
        <f t="shared" si="8"/>
        <v>5000</v>
      </c>
      <c r="J60" s="88">
        <f t="shared" si="8"/>
        <v>0</v>
      </c>
      <c r="K60" s="88">
        <f t="shared" si="8"/>
        <v>0</v>
      </c>
    </row>
    <row r="61" spans="1:7" ht="23.25" customHeight="1">
      <c r="A61" s="532" t="s">
        <v>74</v>
      </c>
      <c r="B61" s="532"/>
      <c r="C61" s="532"/>
      <c r="D61" s="532"/>
      <c r="E61" s="532"/>
      <c r="F61" s="532"/>
      <c r="G61" s="532"/>
    </row>
    <row r="62" spans="1:11" ht="66" customHeight="1">
      <c r="A62" s="533"/>
      <c r="B62" s="533"/>
      <c r="C62" s="533"/>
      <c r="D62" s="533"/>
      <c r="E62" s="533"/>
      <c r="F62" s="533"/>
      <c r="G62" s="533"/>
      <c r="H62" s="533"/>
      <c r="I62" s="533"/>
      <c r="J62" s="533"/>
      <c r="K62" s="533"/>
    </row>
    <row r="63" spans="1:7" ht="15.75">
      <c r="A63" s="114"/>
      <c r="B63" s="114"/>
      <c r="C63" s="114"/>
      <c r="D63" s="114"/>
      <c r="E63" s="114"/>
      <c r="F63" s="114"/>
      <c r="G63" s="114"/>
    </row>
    <row r="64" spans="1:11" ht="15.75">
      <c r="A64" s="115"/>
      <c r="B64" s="115"/>
      <c r="C64" s="116" t="s">
        <v>75</v>
      </c>
      <c r="D64" s="1" t="s">
        <v>76</v>
      </c>
      <c r="E64" s="117" t="s">
        <v>77</v>
      </c>
      <c r="F64" s="118" t="s">
        <v>352</v>
      </c>
      <c r="G64" s="119"/>
      <c r="H64" s="120"/>
      <c r="I64" s="121" t="s">
        <v>78</v>
      </c>
      <c r="K64" s="122"/>
    </row>
    <row r="65" spans="1:11" ht="15.75">
      <c r="A65" s="115"/>
      <c r="B65" s="115"/>
      <c r="C65" s="116" t="s">
        <v>79</v>
      </c>
      <c r="D65" s="1" t="s">
        <v>80</v>
      </c>
      <c r="E65" s="120"/>
      <c r="F65" s="115"/>
      <c r="G65" s="115"/>
      <c r="H65" s="115"/>
      <c r="I65" s="115" t="s">
        <v>293</v>
      </c>
      <c r="J65" s="115"/>
      <c r="K65" s="123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</sheetData>
  <sheetProtection selectLockedCells="1" selectUnlockedCells="1"/>
  <mergeCells count="44">
    <mergeCell ref="A59:D59"/>
    <mergeCell ref="A60:D60"/>
    <mergeCell ref="A61:G61"/>
    <mergeCell ref="A62:K62"/>
    <mergeCell ref="A51:D51"/>
    <mergeCell ref="A52:A54"/>
    <mergeCell ref="B52:B54"/>
    <mergeCell ref="A55:D55"/>
    <mergeCell ref="A56:A58"/>
    <mergeCell ref="B56:B58"/>
    <mergeCell ref="A43:D43"/>
    <mergeCell ref="A44:A46"/>
    <mergeCell ref="B44:B46"/>
    <mergeCell ref="A47:D47"/>
    <mergeCell ref="A48:A50"/>
    <mergeCell ref="B48:B50"/>
    <mergeCell ref="A35:D35"/>
    <mergeCell ref="A36:A38"/>
    <mergeCell ref="B36:B38"/>
    <mergeCell ref="A39:D39"/>
    <mergeCell ref="A40:A42"/>
    <mergeCell ref="B40:B42"/>
    <mergeCell ref="A22:D23"/>
    <mergeCell ref="H22:K22"/>
    <mergeCell ref="C27:D27"/>
    <mergeCell ref="A29:D30"/>
    <mergeCell ref="H29:K29"/>
    <mergeCell ref="A32:A34"/>
    <mergeCell ref="B32:B34"/>
    <mergeCell ref="A7:D20"/>
    <mergeCell ref="I7:K7"/>
    <mergeCell ref="I8:K8"/>
    <mergeCell ref="I9:K9"/>
    <mergeCell ref="I10:K10"/>
    <mergeCell ref="I12:K12"/>
    <mergeCell ref="I13:K13"/>
    <mergeCell ref="I14:K14"/>
    <mergeCell ref="G15:K20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K70"/>
  <sheetViews>
    <sheetView zoomScale="69" zoomScaleNormal="69" zoomScalePageLayoutView="0" workbookViewId="0" topLeftCell="A4">
      <selection activeCell="I13" sqref="I13:K13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511" t="s">
        <v>167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 thickTop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336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337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31"/>
      <c r="I11" s="536"/>
      <c r="J11" s="537"/>
      <c r="K11" s="538"/>
    </row>
    <row r="12" spans="1:11" ht="36.7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8" t="s">
        <v>112</v>
      </c>
      <c r="I12" s="514" t="s">
        <v>114</v>
      </c>
      <c r="J12" s="514"/>
      <c r="K12" s="514"/>
    </row>
    <row r="13" spans="1:11" ht="45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33" t="s">
        <v>371</v>
      </c>
      <c r="I13" s="514" t="s">
        <v>372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516" t="s">
        <v>384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516"/>
      <c r="H19" s="516"/>
      <c r="I19" s="516"/>
      <c r="J19" s="516"/>
      <c r="K19" s="516"/>
    </row>
    <row r="20" spans="1:11" ht="16.5" customHeight="1">
      <c r="A20" s="511"/>
      <c r="B20" s="511"/>
      <c r="C20" s="511"/>
      <c r="D20" s="511"/>
      <c r="E20" s="38" t="s">
        <v>32</v>
      </c>
      <c r="F20" s="39" t="s">
        <v>33</v>
      </c>
      <c r="G20" s="516"/>
      <c r="H20" s="516"/>
      <c r="I20" s="516"/>
      <c r="J20" s="516"/>
      <c r="K20" s="51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17.25" customHeight="1">
      <c r="A23" s="517"/>
      <c r="B23" s="517"/>
      <c r="C23" s="517"/>
      <c r="D23" s="517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 thickBot="1">
      <c r="A24" s="52"/>
      <c r="B24" s="53"/>
      <c r="C24" s="52" t="s">
        <v>43</v>
      </c>
      <c r="D24" s="54" t="s">
        <v>44</v>
      </c>
      <c r="E24" s="46">
        <v>1</v>
      </c>
      <c r="F24" s="47">
        <v>2</v>
      </c>
      <c r="G24" s="109">
        <v>3</v>
      </c>
      <c r="H24" s="46">
        <v>4</v>
      </c>
      <c r="I24" s="46">
        <v>5</v>
      </c>
      <c r="J24" s="46">
        <v>6</v>
      </c>
      <c r="K24" s="46">
        <v>7</v>
      </c>
    </row>
    <row r="25" spans="1:11" s="21" customFormat="1" ht="29.25" customHeight="1" thickTop="1">
      <c r="A25" s="58"/>
      <c r="B25" s="124"/>
      <c r="C25" s="125">
        <v>41</v>
      </c>
      <c r="D25" s="68" t="s">
        <v>309</v>
      </c>
      <c r="E25" s="383">
        <v>0</v>
      </c>
      <c r="F25" s="444">
        <v>0</v>
      </c>
      <c r="G25" s="445">
        <f>G26</f>
        <v>562500</v>
      </c>
      <c r="H25" s="445">
        <f>H26</f>
        <v>254200</v>
      </c>
      <c r="I25" s="445">
        <v>0</v>
      </c>
      <c r="J25" s="382">
        <f>J26</f>
        <v>0</v>
      </c>
      <c r="K25" s="382">
        <f>K26</f>
        <v>0</v>
      </c>
    </row>
    <row r="26" spans="1:11" ht="16.5" thickBot="1">
      <c r="A26" s="58"/>
      <c r="B26" s="124"/>
      <c r="C26" s="131">
        <v>412</v>
      </c>
      <c r="D26" s="132" t="s">
        <v>45</v>
      </c>
      <c r="E26" s="335">
        <v>0</v>
      </c>
      <c r="F26" s="330">
        <v>0</v>
      </c>
      <c r="G26" s="79">
        <v>562500</v>
      </c>
      <c r="H26" s="79">
        <v>254200</v>
      </c>
      <c r="I26" s="326">
        <v>0</v>
      </c>
      <c r="J26" s="197"/>
      <c r="K26" s="197"/>
    </row>
    <row r="27" spans="1:11" ht="17.25" customHeight="1" thickBot="1" thickTop="1">
      <c r="A27" s="136"/>
      <c r="B27" s="137"/>
      <c r="C27" s="521" t="s">
        <v>49</v>
      </c>
      <c r="D27" s="521"/>
      <c r="E27" s="88">
        <f>SUM(E25:E25)</f>
        <v>0</v>
      </c>
      <c r="F27" s="88">
        <f aca="true" t="shared" si="0" ref="F27:K27">SUM(F25:F25)</f>
        <v>0</v>
      </c>
      <c r="G27" s="88">
        <f>G25</f>
        <v>562500</v>
      </c>
      <c r="H27" s="88">
        <f t="shared" si="0"/>
        <v>254200</v>
      </c>
      <c r="I27" s="88">
        <f t="shared" si="0"/>
        <v>0</v>
      </c>
      <c r="J27" s="88">
        <f t="shared" si="0"/>
        <v>0</v>
      </c>
      <c r="K27" s="88">
        <f t="shared" si="0"/>
        <v>0</v>
      </c>
    </row>
    <row r="28" spans="1:11" ht="17.25" customHeight="1" thickTop="1">
      <c r="A28" s="57"/>
      <c r="B28" s="74"/>
      <c r="C28" s="138"/>
      <c r="D28" s="139"/>
      <c r="E28" s="75"/>
      <c r="F28" s="76"/>
      <c r="G28" s="77"/>
      <c r="H28" s="140"/>
      <c r="I28" s="140"/>
      <c r="J28" s="140"/>
      <c r="K28" s="76"/>
    </row>
    <row r="29" spans="1:11" ht="17.25" customHeight="1">
      <c r="A29" s="517" t="s">
        <v>50</v>
      </c>
      <c r="B29" s="517"/>
      <c r="C29" s="517"/>
      <c r="D29" s="517"/>
      <c r="E29" s="46" t="s">
        <v>35</v>
      </c>
      <c r="F29" s="47" t="s">
        <v>36</v>
      </c>
      <c r="G29" s="48" t="s">
        <v>37</v>
      </c>
      <c r="H29" s="518" t="s">
        <v>38</v>
      </c>
      <c r="I29" s="518"/>
      <c r="J29" s="518"/>
      <c r="K29" s="518"/>
    </row>
    <row r="30" spans="1:11" ht="17.25" customHeight="1">
      <c r="A30" s="517"/>
      <c r="B30" s="517"/>
      <c r="C30" s="517"/>
      <c r="D30" s="517"/>
      <c r="E30" s="49" t="s">
        <v>39</v>
      </c>
      <c r="F30" s="50" t="s">
        <v>40</v>
      </c>
      <c r="G30" s="51" t="s">
        <v>349</v>
      </c>
      <c r="H30" s="45" t="s">
        <v>41</v>
      </c>
      <c r="I30" s="45" t="s">
        <v>304</v>
      </c>
      <c r="J30" s="45" t="s">
        <v>350</v>
      </c>
      <c r="K30" s="45" t="s">
        <v>351</v>
      </c>
    </row>
    <row r="31" spans="1:11" ht="17.25" customHeight="1" thickBot="1">
      <c r="A31" s="52"/>
      <c r="B31" s="53"/>
      <c r="C31" s="52" t="s">
        <v>43</v>
      </c>
      <c r="D31" s="54" t="s">
        <v>44</v>
      </c>
      <c r="E31" s="55">
        <v>1</v>
      </c>
      <c r="F31" s="56">
        <v>2</v>
      </c>
      <c r="G31" s="52">
        <v>3</v>
      </c>
      <c r="H31" s="55">
        <v>4</v>
      </c>
      <c r="I31" s="55">
        <v>5</v>
      </c>
      <c r="J31" s="55">
        <v>6</v>
      </c>
      <c r="K31" s="55">
        <v>7</v>
      </c>
    </row>
    <row r="32" spans="1:11" ht="19.5" customHeight="1" thickBot="1" thickTop="1">
      <c r="A32" s="522" t="s">
        <v>51</v>
      </c>
      <c r="B32" s="523" t="s">
        <v>52</v>
      </c>
      <c r="C32" s="62">
        <v>611</v>
      </c>
      <c r="D32" s="63" t="s">
        <v>53</v>
      </c>
      <c r="E32" s="59">
        <f aca="true" t="shared" si="1" ref="E32:E58">SUM(F32:K32)</f>
        <v>253300</v>
      </c>
      <c r="F32" s="65">
        <v>0</v>
      </c>
      <c r="G32" s="65">
        <v>174500</v>
      </c>
      <c r="H32" s="65">
        <v>78800</v>
      </c>
      <c r="I32" s="65">
        <v>0</v>
      </c>
      <c r="J32" s="65"/>
      <c r="K32" s="79"/>
    </row>
    <row r="33" spans="1:11" ht="19.5" customHeight="1" thickBot="1" thickTop="1">
      <c r="A33" s="522"/>
      <c r="B33" s="523"/>
      <c r="C33" s="62"/>
      <c r="D33" s="63"/>
      <c r="E33" s="59">
        <f t="shared" si="1"/>
        <v>0</v>
      </c>
      <c r="F33" s="65"/>
      <c r="G33" s="406"/>
      <c r="H33" s="65"/>
      <c r="I33" s="65"/>
      <c r="J33" s="65"/>
      <c r="K33" s="79"/>
    </row>
    <row r="34" spans="1:11" ht="19.5" customHeight="1" thickBot="1" thickTop="1">
      <c r="A34" s="522"/>
      <c r="B34" s="523"/>
      <c r="C34" s="81"/>
      <c r="D34" s="82"/>
      <c r="E34" s="83">
        <f t="shared" si="1"/>
        <v>0</v>
      </c>
      <c r="F34" s="84"/>
      <c r="G34" s="407"/>
      <c r="H34" s="84"/>
      <c r="I34" s="84"/>
      <c r="J34" s="86"/>
      <c r="K34" s="87"/>
    </row>
    <row r="35" spans="1:11" ht="19.5" customHeight="1" thickBot="1" thickTop="1">
      <c r="A35" s="524" t="s">
        <v>54</v>
      </c>
      <c r="B35" s="524"/>
      <c r="C35" s="524"/>
      <c r="D35" s="524"/>
      <c r="E35" s="88">
        <f aca="true" t="shared" si="2" ref="E35:K35">SUM(E32:E34)</f>
        <v>253300</v>
      </c>
      <c r="F35" s="89">
        <f t="shared" si="2"/>
        <v>0</v>
      </c>
      <c r="G35" s="90">
        <f t="shared" si="2"/>
        <v>174500</v>
      </c>
      <c r="H35" s="89">
        <f t="shared" si="2"/>
        <v>78800</v>
      </c>
      <c r="I35" s="89">
        <f t="shared" si="2"/>
        <v>0</v>
      </c>
      <c r="J35" s="89">
        <f t="shared" si="2"/>
        <v>0</v>
      </c>
      <c r="K35" s="89">
        <f t="shared" si="2"/>
        <v>0</v>
      </c>
    </row>
    <row r="36" spans="1:11" ht="19.5" customHeight="1" thickBot="1" thickTop="1">
      <c r="A36" s="522" t="s">
        <v>55</v>
      </c>
      <c r="B36" s="525" t="s">
        <v>56</v>
      </c>
      <c r="C36" s="62"/>
      <c r="D36" s="91"/>
      <c r="E36" s="92">
        <f t="shared" si="1"/>
        <v>0</v>
      </c>
      <c r="F36" s="65"/>
      <c r="G36" s="80"/>
      <c r="H36" s="65"/>
      <c r="I36" s="65"/>
      <c r="J36" s="65"/>
      <c r="K36" s="79"/>
    </row>
    <row r="37" spans="1:11" ht="19.5" customHeight="1" thickBot="1" thickTop="1">
      <c r="A37" s="522"/>
      <c r="B37" s="525"/>
      <c r="C37" s="62"/>
      <c r="D37" s="63"/>
      <c r="E37" s="59">
        <f t="shared" si="1"/>
        <v>0</v>
      </c>
      <c r="F37" s="60"/>
      <c r="G37" s="93"/>
      <c r="H37" s="60"/>
      <c r="I37" s="60"/>
      <c r="J37" s="60"/>
      <c r="K37" s="66"/>
    </row>
    <row r="38" spans="1:11" ht="19.5" customHeight="1" thickBot="1" thickTop="1">
      <c r="A38" s="522"/>
      <c r="B38" s="525"/>
      <c r="C38" s="62"/>
      <c r="D38" s="63"/>
      <c r="E38" s="59">
        <f t="shared" si="1"/>
        <v>0</v>
      </c>
      <c r="F38" s="60"/>
      <c r="G38" s="93"/>
      <c r="H38" s="60"/>
      <c r="I38" s="60"/>
      <c r="J38" s="60"/>
      <c r="K38" s="66"/>
    </row>
    <row r="39" spans="1:11" ht="19.5" customHeight="1" thickBot="1" thickTop="1">
      <c r="A39" s="524" t="s">
        <v>57</v>
      </c>
      <c r="B39" s="524"/>
      <c r="C39" s="524"/>
      <c r="D39" s="524"/>
      <c r="E39" s="88">
        <f aca="true" t="shared" si="3" ref="E39:K39">SUM(E36:E38)</f>
        <v>0</v>
      </c>
      <c r="F39" s="89">
        <f t="shared" si="3"/>
        <v>0</v>
      </c>
      <c r="G39" s="90">
        <f t="shared" si="3"/>
        <v>0</v>
      </c>
      <c r="H39" s="89">
        <f t="shared" si="3"/>
        <v>0</v>
      </c>
      <c r="I39" s="89">
        <f t="shared" si="3"/>
        <v>0</v>
      </c>
      <c r="J39" s="89">
        <f t="shared" si="3"/>
        <v>0</v>
      </c>
      <c r="K39" s="89">
        <f t="shared" si="3"/>
        <v>0</v>
      </c>
    </row>
    <row r="40" spans="1:11" ht="19.5" customHeight="1" thickBot="1" thickTop="1">
      <c r="A40" s="522" t="s">
        <v>58</v>
      </c>
      <c r="B40" s="526" t="s">
        <v>59</v>
      </c>
      <c r="C40" s="62"/>
      <c r="D40" s="91"/>
      <c r="E40" s="59">
        <f t="shared" si="1"/>
        <v>0</v>
      </c>
      <c r="F40" s="60"/>
      <c r="G40" s="60"/>
      <c r="H40" s="60"/>
      <c r="I40" s="60">
        <v>0</v>
      </c>
      <c r="J40" s="60"/>
      <c r="K40" s="66"/>
    </row>
    <row r="41" spans="1:11" ht="19.5" customHeight="1" thickBot="1" thickTop="1">
      <c r="A41" s="522"/>
      <c r="B41" s="526"/>
      <c r="C41" s="62"/>
      <c r="D41" s="63"/>
      <c r="E41" s="83"/>
      <c r="F41" s="84"/>
      <c r="G41" s="94"/>
      <c r="H41" s="60"/>
      <c r="I41" s="60"/>
      <c r="J41" s="84"/>
      <c r="K41" s="87"/>
    </row>
    <row r="42" spans="1:11" ht="19.5" customHeight="1" thickBot="1" thickTop="1">
      <c r="A42" s="522"/>
      <c r="B42" s="526"/>
      <c r="C42" s="95"/>
      <c r="D42" s="96"/>
      <c r="E42" s="71">
        <f t="shared" si="1"/>
        <v>0</v>
      </c>
      <c r="F42" s="72"/>
      <c r="G42" s="97"/>
      <c r="H42" s="72"/>
      <c r="I42" s="72"/>
      <c r="J42" s="72"/>
      <c r="K42" s="73"/>
    </row>
    <row r="43" spans="1:11" ht="19.5" customHeight="1" thickBot="1" thickTop="1">
      <c r="A43" s="524" t="s">
        <v>60</v>
      </c>
      <c r="B43" s="524"/>
      <c r="C43" s="524"/>
      <c r="D43" s="524"/>
      <c r="E43" s="88">
        <f aca="true" t="shared" si="4" ref="E43:K43">SUM(E40:E42)</f>
        <v>0</v>
      </c>
      <c r="F43" s="89">
        <f t="shared" si="4"/>
        <v>0</v>
      </c>
      <c r="G43" s="90">
        <f t="shared" si="4"/>
        <v>0</v>
      </c>
      <c r="H43" s="90">
        <f t="shared" si="4"/>
        <v>0</v>
      </c>
      <c r="I43" s="90">
        <f t="shared" si="4"/>
        <v>0</v>
      </c>
      <c r="J43" s="90">
        <f t="shared" si="4"/>
        <v>0</v>
      </c>
      <c r="K43" s="90">
        <f t="shared" si="4"/>
        <v>0</v>
      </c>
    </row>
    <row r="44" spans="1:11" ht="19.5" customHeight="1" thickBot="1" thickTop="1">
      <c r="A44" s="527" t="s">
        <v>61</v>
      </c>
      <c r="B44" s="528" t="s">
        <v>62</v>
      </c>
      <c r="C44" s="62">
        <v>633</v>
      </c>
      <c r="D44" s="91" t="s">
        <v>301</v>
      </c>
      <c r="E44" s="92">
        <f t="shared" si="1"/>
        <v>563400</v>
      </c>
      <c r="F44" s="65">
        <v>0</v>
      </c>
      <c r="G44" s="65">
        <v>388000</v>
      </c>
      <c r="H44" s="65">
        <v>175400</v>
      </c>
      <c r="I44" s="65"/>
      <c r="J44" s="65"/>
      <c r="K44" s="79"/>
    </row>
    <row r="45" spans="1:11" ht="19.5" customHeight="1" thickBot="1" thickTop="1">
      <c r="A45" s="527"/>
      <c r="B45" s="528"/>
      <c r="C45" s="62"/>
      <c r="D45" s="63"/>
      <c r="E45" s="92">
        <f t="shared" si="1"/>
        <v>0</v>
      </c>
      <c r="F45" s="60"/>
      <c r="G45" s="93"/>
      <c r="H45" s="60"/>
      <c r="I45" s="60"/>
      <c r="J45" s="60"/>
      <c r="K45" s="66"/>
    </row>
    <row r="46" spans="1:11" ht="19.5" customHeight="1" thickBot="1" thickTop="1">
      <c r="A46" s="527"/>
      <c r="B46" s="528"/>
      <c r="C46" s="95"/>
      <c r="D46" s="144"/>
      <c r="E46" s="72">
        <f t="shared" si="1"/>
        <v>0</v>
      </c>
      <c r="F46" s="72"/>
      <c r="G46" s="107"/>
      <c r="H46" s="72"/>
      <c r="I46" s="72"/>
      <c r="J46" s="72"/>
      <c r="K46" s="73"/>
    </row>
    <row r="47" spans="1:11" ht="19.5" customHeight="1" thickBot="1" thickTop="1">
      <c r="A47" s="524" t="s">
        <v>63</v>
      </c>
      <c r="B47" s="524"/>
      <c r="C47" s="524"/>
      <c r="D47" s="524"/>
      <c r="E47" s="88">
        <f aca="true" t="shared" si="5" ref="E47:K47">SUM(E44:E46)</f>
        <v>563400</v>
      </c>
      <c r="F47" s="89">
        <f t="shared" si="5"/>
        <v>0</v>
      </c>
      <c r="G47" s="90">
        <f t="shared" si="5"/>
        <v>388000</v>
      </c>
      <c r="H47" s="89">
        <f t="shared" si="5"/>
        <v>175400</v>
      </c>
      <c r="I47" s="89">
        <f t="shared" si="5"/>
        <v>0</v>
      </c>
      <c r="J47" s="89">
        <f t="shared" si="5"/>
        <v>0</v>
      </c>
      <c r="K47" s="89">
        <f t="shared" si="5"/>
        <v>0</v>
      </c>
    </row>
    <row r="48" spans="1:11" ht="19.5" customHeight="1" thickBot="1" thickTop="1">
      <c r="A48" s="522" t="s">
        <v>64</v>
      </c>
      <c r="B48" s="528" t="s">
        <v>65</v>
      </c>
      <c r="C48" s="108"/>
      <c r="D48" s="109"/>
      <c r="E48" s="59">
        <f t="shared" si="1"/>
        <v>0</v>
      </c>
      <c r="F48" s="110"/>
      <c r="G48" s="111"/>
      <c r="H48" s="112"/>
      <c r="I48" s="112"/>
      <c r="J48" s="112"/>
      <c r="K48" s="112"/>
    </row>
    <row r="49" spans="1:11" ht="19.5" customHeight="1" thickBot="1" thickTop="1">
      <c r="A49" s="522"/>
      <c r="B49" s="528"/>
      <c r="C49" s="145"/>
      <c r="D49" s="109"/>
      <c r="E49" s="59">
        <f t="shared" si="1"/>
        <v>0</v>
      </c>
      <c r="F49" s="146"/>
      <c r="G49" s="111"/>
      <c r="H49" s="45"/>
      <c r="I49" s="45"/>
      <c r="J49" s="45"/>
      <c r="K49" s="45"/>
    </row>
    <row r="50" spans="1:11" ht="19.5" customHeight="1" thickBot="1" thickTop="1">
      <c r="A50" s="522"/>
      <c r="B50" s="528"/>
      <c r="C50" s="62"/>
      <c r="D50" s="63"/>
      <c r="E50" s="59">
        <f t="shared" si="1"/>
        <v>0</v>
      </c>
      <c r="F50" s="75"/>
      <c r="G50" s="93"/>
      <c r="H50" s="75"/>
      <c r="I50" s="75"/>
      <c r="J50" s="75"/>
      <c r="K50" s="75"/>
    </row>
    <row r="51" spans="1:11" ht="19.5" customHeight="1" thickBot="1" thickTop="1">
      <c r="A51" s="524" t="s">
        <v>66</v>
      </c>
      <c r="B51" s="524"/>
      <c r="C51" s="524"/>
      <c r="D51" s="524"/>
      <c r="E51" s="88">
        <f aca="true" t="shared" si="6" ref="E51:K51">SUM(E48:E50)</f>
        <v>0</v>
      </c>
      <c r="F51" s="89">
        <f t="shared" si="6"/>
        <v>0</v>
      </c>
      <c r="G51" s="90">
        <f t="shared" si="6"/>
        <v>0</v>
      </c>
      <c r="H51" s="89">
        <f t="shared" si="6"/>
        <v>0</v>
      </c>
      <c r="I51" s="89">
        <f t="shared" si="6"/>
        <v>0</v>
      </c>
      <c r="J51" s="89">
        <f t="shared" si="6"/>
        <v>0</v>
      </c>
      <c r="K51" s="89">
        <f t="shared" si="6"/>
        <v>0</v>
      </c>
    </row>
    <row r="52" spans="1:11" ht="19.5" customHeight="1" thickBot="1" thickTop="1">
      <c r="A52" s="529" t="s">
        <v>67</v>
      </c>
      <c r="B52" s="526" t="s">
        <v>68</v>
      </c>
      <c r="C52" s="62"/>
      <c r="D52" s="63"/>
      <c r="E52" s="59">
        <f t="shared" si="1"/>
        <v>0</v>
      </c>
      <c r="F52" s="66"/>
      <c r="G52" s="66"/>
      <c r="H52" s="66"/>
      <c r="I52" s="66"/>
      <c r="J52" s="66"/>
      <c r="K52" s="66"/>
    </row>
    <row r="53" spans="1:11" ht="19.5" customHeight="1" thickBot="1" thickTop="1">
      <c r="A53" s="529"/>
      <c r="B53" s="526"/>
      <c r="C53" s="62"/>
      <c r="D53" s="63"/>
      <c r="E53" s="59">
        <f t="shared" si="1"/>
        <v>0</v>
      </c>
      <c r="F53" s="60"/>
      <c r="G53" s="93"/>
      <c r="H53" s="60"/>
      <c r="I53" s="60"/>
      <c r="J53" s="60"/>
      <c r="K53" s="66"/>
    </row>
    <row r="54" spans="1:11" ht="19.5" customHeight="1" thickBot="1" thickTop="1">
      <c r="A54" s="529"/>
      <c r="B54" s="526"/>
      <c r="C54" s="62"/>
      <c r="D54" s="63"/>
      <c r="E54" s="59">
        <f t="shared" si="1"/>
        <v>0</v>
      </c>
      <c r="F54" s="60"/>
      <c r="G54" s="93"/>
      <c r="H54" s="60"/>
      <c r="I54" s="60"/>
      <c r="J54" s="60"/>
      <c r="K54" s="66"/>
    </row>
    <row r="55" spans="1:11" ht="19.5" customHeight="1" thickBot="1" thickTop="1">
      <c r="A55" s="524" t="s">
        <v>69</v>
      </c>
      <c r="B55" s="524"/>
      <c r="C55" s="524"/>
      <c r="D55" s="524"/>
      <c r="E55" s="88">
        <f aca="true" t="shared" si="7" ref="E55:K55">SUM(E52:E54)</f>
        <v>0</v>
      </c>
      <c r="F55" s="89">
        <f t="shared" si="7"/>
        <v>0</v>
      </c>
      <c r="G55" s="90">
        <f t="shared" si="7"/>
        <v>0</v>
      </c>
      <c r="H55" s="89">
        <f t="shared" si="7"/>
        <v>0</v>
      </c>
      <c r="I55" s="89">
        <f t="shared" si="7"/>
        <v>0</v>
      </c>
      <c r="J55" s="89">
        <f t="shared" si="7"/>
        <v>0</v>
      </c>
      <c r="K55" s="89">
        <f t="shared" si="7"/>
        <v>0</v>
      </c>
    </row>
    <row r="56" spans="1:11" ht="19.5" customHeight="1" thickBot="1" thickTop="1">
      <c r="A56" s="522" t="s">
        <v>70</v>
      </c>
      <c r="B56" s="530" t="s">
        <v>71</v>
      </c>
      <c r="C56" s="62"/>
      <c r="D56" s="63"/>
      <c r="E56" s="59">
        <f t="shared" si="1"/>
        <v>0</v>
      </c>
      <c r="F56" s="60"/>
      <c r="G56" s="93"/>
      <c r="H56" s="60"/>
      <c r="I56" s="60"/>
      <c r="J56" s="60"/>
      <c r="K56" s="66"/>
    </row>
    <row r="57" spans="1:11" ht="19.5" customHeight="1" thickBot="1" thickTop="1">
      <c r="A57" s="522"/>
      <c r="B57" s="530"/>
      <c r="C57" s="62"/>
      <c r="D57" s="63"/>
      <c r="E57" s="59">
        <f t="shared" si="1"/>
        <v>0</v>
      </c>
      <c r="F57" s="60"/>
      <c r="G57" s="93"/>
      <c r="H57" s="60"/>
      <c r="I57" s="60"/>
      <c r="J57" s="60"/>
      <c r="K57" s="66"/>
    </row>
    <row r="58" spans="1:11" ht="19.5" customHeight="1" thickBot="1" thickTop="1">
      <c r="A58" s="522"/>
      <c r="B58" s="530"/>
      <c r="C58" s="62"/>
      <c r="D58" s="63"/>
      <c r="E58" s="71">
        <f t="shared" si="1"/>
        <v>0</v>
      </c>
      <c r="F58" s="72"/>
      <c r="G58" s="107"/>
      <c r="H58" s="72"/>
      <c r="I58" s="72"/>
      <c r="J58" s="72"/>
      <c r="K58" s="73"/>
    </row>
    <row r="59" spans="1:11" ht="19.5" customHeight="1" thickBot="1" thickTop="1">
      <c r="A59" s="524" t="s">
        <v>72</v>
      </c>
      <c r="B59" s="524"/>
      <c r="C59" s="524"/>
      <c r="D59" s="524"/>
      <c r="E59" s="88">
        <f>SUM(E56:E58)</f>
        <v>0</v>
      </c>
      <c r="F59" s="89">
        <f aca="true" t="shared" si="8" ref="F59:K59">SUM(F56:F58)</f>
        <v>0</v>
      </c>
      <c r="G59" s="90">
        <f t="shared" si="8"/>
        <v>0</v>
      </c>
      <c r="H59" s="89">
        <f t="shared" si="8"/>
        <v>0</v>
      </c>
      <c r="I59" s="89">
        <f t="shared" si="8"/>
        <v>0</v>
      </c>
      <c r="J59" s="89">
        <f t="shared" si="8"/>
        <v>0</v>
      </c>
      <c r="K59" s="89">
        <f t="shared" si="8"/>
        <v>0</v>
      </c>
    </row>
    <row r="60" spans="1:11" ht="21.75" customHeight="1" thickBot="1" thickTop="1">
      <c r="A60" s="531" t="s">
        <v>73</v>
      </c>
      <c r="B60" s="531"/>
      <c r="C60" s="531"/>
      <c r="D60" s="531"/>
      <c r="E60" s="88">
        <f>+E35+E39+E43+E47+E51+E55+E59</f>
        <v>816700</v>
      </c>
      <c r="F60" s="88">
        <f aca="true" t="shared" si="9" ref="F60:K60">+F35+F39+F43+F47+F51+F55+F59</f>
        <v>0</v>
      </c>
      <c r="G60" s="113">
        <f t="shared" si="9"/>
        <v>562500</v>
      </c>
      <c r="H60" s="88">
        <f t="shared" si="9"/>
        <v>254200</v>
      </c>
      <c r="I60" s="88">
        <f t="shared" si="9"/>
        <v>0</v>
      </c>
      <c r="J60" s="88">
        <f t="shared" si="9"/>
        <v>0</v>
      </c>
      <c r="K60" s="88">
        <f t="shared" si="9"/>
        <v>0</v>
      </c>
    </row>
    <row r="61" spans="1:7" ht="23.25" customHeight="1" thickTop="1">
      <c r="A61" s="532" t="s">
        <v>74</v>
      </c>
      <c r="B61" s="532"/>
      <c r="C61" s="532"/>
      <c r="D61" s="532"/>
      <c r="E61" s="532"/>
      <c r="F61" s="532"/>
      <c r="G61" s="532"/>
    </row>
    <row r="62" spans="1:11" ht="66" customHeight="1">
      <c r="A62" s="533"/>
      <c r="B62" s="533"/>
      <c r="C62" s="533"/>
      <c r="D62" s="533"/>
      <c r="E62" s="533"/>
      <c r="F62" s="533"/>
      <c r="G62" s="533"/>
      <c r="H62" s="533"/>
      <c r="I62" s="533"/>
      <c r="J62" s="533"/>
      <c r="K62" s="533"/>
    </row>
    <row r="63" spans="1:7" ht="15.75">
      <c r="A63" s="114"/>
      <c r="B63" s="114"/>
      <c r="C63" s="114"/>
      <c r="D63" s="114"/>
      <c r="E63" s="114"/>
      <c r="F63" s="114"/>
      <c r="G63" s="114"/>
    </row>
    <row r="64" spans="1:11" ht="15.75">
      <c r="A64" s="115"/>
      <c r="B64" s="115"/>
      <c r="C64" s="116" t="s">
        <v>75</v>
      </c>
      <c r="D64" s="1" t="s">
        <v>76</v>
      </c>
      <c r="E64" s="117" t="s">
        <v>77</v>
      </c>
      <c r="F64" s="118" t="s">
        <v>352</v>
      </c>
      <c r="G64" s="119"/>
      <c r="H64" s="120"/>
      <c r="I64" s="121" t="s">
        <v>78</v>
      </c>
      <c r="K64" s="122"/>
    </row>
    <row r="65" spans="1:11" ht="15.75">
      <c r="A65" s="115"/>
      <c r="B65" s="115"/>
      <c r="C65" s="116" t="s">
        <v>79</v>
      </c>
      <c r="D65" s="1" t="s">
        <v>80</v>
      </c>
      <c r="E65" s="120"/>
      <c r="F65" s="115"/>
      <c r="G65" s="115"/>
      <c r="H65" s="115"/>
      <c r="I65" s="115" t="s">
        <v>293</v>
      </c>
      <c r="J65" s="115"/>
      <c r="K65" s="123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8" ht="15.75"/>
    <row r="79" ht="15.75"/>
    <row r="80" ht="15.75"/>
    <row r="81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</sheetData>
  <sheetProtection selectLockedCells="1" selectUnlockedCells="1"/>
  <mergeCells count="45">
    <mergeCell ref="A59:D59"/>
    <mergeCell ref="A60:D60"/>
    <mergeCell ref="A61:G61"/>
    <mergeCell ref="A62:K62"/>
    <mergeCell ref="A51:D51"/>
    <mergeCell ref="A52:A54"/>
    <mergeCell ref="B52:B54"/>
    <mergeCell ref="A55:D55"/>
    <mergeCell ref="A56:A58"/>
    <mergeCell ref="B56:B58"/>
    <mergeCell ref="A43:D43"/>
    <mergeCell ref="A44:A46"/>
    <mergeCell ref="B44:B46"/>
    <mergeCell ref="A47:D47"/>
    <mergeCell ref="A48:A50"/>
    <mergeCell ref="B48:B50"/>
    <mergeCell ref="A35:D35"/>
    <mergeCell ref="A36:A38"/>
    <mergeCell ref="B36:B38"/>
    <mergeCell ref="A39:D39"/>
    <mergeCell ref="A40:A42"/>
    <mergeCell ref="B40:B42"/>
    <mergeCell ref="A22:D23"/>
    <mergeCell ref="H22:K22"/>
    <mergeCell ref="C27:D27"/>
    <mergeCell ref="A29:D30"/>
    <mergeCell ref="H29:K29"/>
    <mergeCell ref="A32:A34"/>
    <mergeCell ref="B32:B34"/>
    <mergeCell ref="A7:D20"/>
    <mergeCell ref="I7:K7"/>
    <mergeCell ref="I8:K8"/>
    <mergeCell ref="I9:K9"/>
    <mergeCell ref="I10:K10"/>
    <mergeCell ref="I11:K11"/>
    <mergeCell ref="I12:K12"/>
    <mergeCell ref="I13:K13"/>
    <mergeCell ref="I14:K14"/>
    <mergeCell ref="G15:K20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K73"/>
  <sheetViews>
    <sheetView zoomScale="69" zoomScaleNormal="69" zoomScalePageLayoutView="0" workbookViewId="0" topLeftCell="A1">
      <selection activeCell="G20" sqref="G20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3.125" style="1" customWidth="1"/>
    <col min="5" max="5" width="31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174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152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113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36.75" customHeight="1">
      <c r="A11" s="511"/>
      <c r="B11" s="511"/>
      <c r="C11" s="511"/>
      <c r="D11" s="511"/>
      <c r="E11" s="29" t="s">
        <v>17</v>
      </c>
      <c r="F11" s="23"/>
      <c r="G11" s="30" t="s">
        <v>18</v>
      </c>
      <c r="H11" s="28" t="s">
        <v>113</v>
      </c>
      <c r="I11" s="514" t="s">
        <v>154</v>
      </c>
      <c r="J11" s="514"/>
      <c r="K11" s="514"/>
    </row>
    <row r="12" spans="1:11" ht="45" customHeight="1">
      <c r="A12" s="511"/>
      <c r="B12" s="511"/>
      <c r="C12" s="511"/>
      <c r="D12" s="511"/>
      <c r="E12" s="29" t="s">
        <v>20</v>
      </c>
      <c r="F12" s="32"/>
      <c r="G12" s="30" t="s">
        <v>21</v>
      </c>
      <c r="H12" s="33" t="s">
        <v>155</v>
      </c>
      <c r="I12" s="514" t="s">
        <v>156</v>
      </c>
      <c r="J12" s="514"/>
      <c r="K12" s="514"/>
    </row>
    <row r="13" spans="1:11" ht="29.25" customHeight="1">
      <c r="A13" s="511"/>
      <c r="B13" s="511"/>
      <c r="C13" s="511"/>
      <c r="D13" s="511"/>
      <c r="E13" s="30" t="s">
        <v>24</v>
      </c>
      <c r="F13" s="23"/>
      <c r="G13" s="34" t="s">
        <v>25</v>
      </c>
      <c r="H13" s="35"/>
      <c r="I13" s="514" t="s">
        <v>26</v>
      </c>
      <c r="J13" s="514"/>
      <c r="K13" s="514"/>
    </row>
    <row r="14" spans="1:11" ht="16.5" customHeight="1">
      <c r="A14" s="511"/>
      <c r="B14" s="511"/>
      <c r="C14" s="511"/>
      <c r="D14" s="511"/>
      <c r="E14" s="36" t="s">
        <v>27</v>
      </c>
      <c r="F14" s="23"/>
      <c r="G14" s="516" t="s">
        <v>397</v>
      </c>
      <c r="H14" s="516"/>
      <c r="I14" s="516"/>
      <c r="J14" s="516"/>
      <c r="K14" s="516"/>
    </row>
    <row r="15" spans="1:11" ht="16.5" customHeight="1">
      <c r="A15" s="511"/>
      <c r="B15" s="511"/>
      <c r="C15" s="511"/>
      <c r="D15" s="511"/>
      <c r="E15" s="37" t="s">
        <v>28</v>
      </c>
      <c r="F15" s="23"/>
      <c r="G15" s="516"/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6" t="s">
        <v>29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30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0" t="s">
        <v>31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8" t="s">
        <v>32</v>
      </c>
      <c r="F19" s="39" t="s">
        <v>33</v>
      </c>
      <c r="G19" s="516"/>
      <c r="H19" s="516"/>
      <c r="I19" s="516"/>
      <c r="J19" s="516"/>
      <c r="K19" s="516"/>
    </row>
    <row r="20" spans="1:11" ht="8.25" customHeight="1">
      <c r="A20" s="40"/>
      <c r="B20" s="40"/>
      <c r="C20" s="41"/>
      <c r="D20" s="42"/>
      <c r="E20" s="43"/>
      <c r="F20" s="41"/>
      <c r="G20" s="41"/>
      <c r="H20" s="42"/>
      <c r="I20" s="42"/>
      <c r="J20" s="41"/>
      <c r="K20" s="44"/>
    </row>
    <row r="21" spans="1:11" ht="17.25" customHeight="1">
      <c r="A21" s="517" t="s">
        <v>34</v>
      </c>
      <c r="B21" s="517"/>
      <c r="C21" s="517"/>
      <c r="D21" s="517"/>
      <c r="E21" s="46" t="s">
        <v>35</v>
      </c>
      <c r="F21" s="47" t="s">
        <v>36</v>
      </c>
      <c r="G21" s="48" t="s">
        <v>37</v>
      </c>
      <c r="H21" s="518" t="s">
        <v>38</v>
      </c>
      <c r="I21" s="518"/>
      <c r="J21" s="518"/>
      <c r="K21" s="518"/>
    </row>
    <row r="22" spans="1:11" ht="17.25" customHeight="1">
      <c r="A22" s="517"/>
      <c r="B22" s="517"/>
      <c r="C22" s="517"/>
      <c r="D22" s="517"/>
      <c r="E22" s="49" t="s">
        <v>39</v>
      </c>
      <c r="F22" s="50" t="s">
        <v>40</v>
      </c>
      <c r="G22" s="51" t="s">
        <v>349</v>
      </c>
      <c r="H22" s="45" t="s">
        <v>41</v>
      </c>
      <c r="I22" s="45" t="s">
        <v>304</v>
      </c>
      <c r="J22" s="45" t="s">
        <v>350</v>
      </c>
      <c r="K22" s="45" t="s">
        <v>351</v>
      </c>
    </row>
    <row r="23" spans="1:11" ht="17.25" customHeight="1">
      <c r="A23" s="52"/>
      <c r="B23" s="53"/>
      <c r="C23" s="52" t="s">
        <v>43</v>
      </c>
      <c r="D23" s="54" t="s">
        <v>44</v>
      </c>
      <c r="E23" s="55">
        <v>1</v>
      </c>
      <c r="F23" s="56">
        <v>2</v>
      </c>
      <c r="G23" s="109">
        <v>3</v>
      </c>
      <c r="H23" s="46">
        <v>4</v>
      </c>
      <c r="I23" s="46">
        <v>5</v>
      </c>
      <c r="J23" s="46">
        <v>6</v>
      </c>
      <c r="K23" s="55">
        <v>7</v>
      </c>
    </row>
    <row r="24" spans="1:11" s="21" customFormat="1" ht="17.25" customHeight="1">
      <c r="A24" s="58"/>
      <c r="B24" s="124"/>
      <c r="C24" s="210">
        <v>41</v>
      </c>
      <c r="D24" s="226" t="s">
        <v>157</v>
      </c>
      <c r="E24" s="212">
        <f aca="true" t="shared" si="0" ref="E24:E29">SUM(F24:K24)</f>
        <v>146760</v>
      </c>
      <c r="F24" s="212">
        <f>F25</f>
        <v>146760</v>
      </c>
      <c r="G24" s="126">
        <v>0</v>
      </c>
      <c r="H24" s="108">
        <v>0</v>
      </c>
      <c r="I24" s="108">
        <v>0</v>
      </c>
      <c r="J24" s="108"/>
      <c r="K24" s="227"/>
    </row>
    <row r="25" spans="1:11" ht="17.25" customHeight="1">
      <c r="A25" s="58"/>
      <c r="B25" s="124"/>
      <c r="C25" s="254">
        <v>412</v>
      </c>
      <c r="D25" s="82" t="s">
        <v>45</v>
      </c>
      <c r="E25" s="133">
        <f t="shared" si="0"/>
        <v>146760</v>
      </c>
      <c r="F25" s="134">
        <v>146760</v>
      </c>
      <c r="G25" s="64">
        <v>0</v>
      </c>
      <c r="H25" s="64">
        <v>0</v>
      </c>
      <c r="I25" s="64">
        <v>0</v>
      </c>
      <c r="J25" s="145"/>
      <c r="K25" s="227"/>
    </row>
    <row r="26" spans="1:11" ht="31.5">
      <c r="A26" s="58"/>
      <c r="B26" s="124"/>
      <c r="C26" s="145">
        <v>42</v>
      </c>
      <c r="D26" s="369" t="s">
        <v>289</v>
      </c>
      <c r="E26" s="212">
        <f t="shared" si="0"/>
        <v>737230</v>
      </c>
      <c r="F26" s="134">
        <f>F27</f>
        <v>737230</v>
      </c>
      <c r="G26" s="64"/>
      <c r="H26" s="64"/>
      <c r="I26" s="64"/>
      <c r="J26" s="145"/>
      <c r="K26" s="227"/>
    </row>
    <row r="27" spans="1:11" ht="19.5" customHeight="1">
      <c r="A27" s="58"/>
      <c r="B27" s="124"/>
      <c r="C27" s="228" t="s">
        <v>291</v>
      </c>
      <c r="D27" s="102" t="s">
        <v>290</v>
      </c>
      <c r="E27" s="133">
        <f t="shared" si="0"/>
        <v>737230</v>
      </c>
      <c r="F27" s="134">
        <v>737230</v>
      </c>
      <c r="G27" s="64"/>
      <c r="H27" s="64"/>
      <c r="I27" s="64"/>
      <c r="J27" s="145"/>
      <c r="K27" s="227"/>
    </row>
    <row r="28" spans="1:11" s="21" customFormat="1" ht="17.25" customHeight="1">
      <c r="A28" s="58"/>
      <c r="B28" s="124"/>
      <c r="C28" s="368">
        <v>45</v>
      </c>
      <c r="D28" s="229" t="s">
        <v>158</v>
      </c>
      <c r="E28" s="212">
        <f t="shared" si="0"/>
        <v>1000100</v>
      </c>
      <c r="F28" s="212">
        <f>F29</f>
        <v>0</v>
      </c>
      <c r="G28" s="160">
        <f>G29</f>
        <v>0</v>
      </c>
      <c r="H28" s="175">
        <f>H29</f>
        <v>100</v>
      </c>
      <c r="I28" s="175">
        <f>I29</f>
        <v>1000000</v>
      </c>
      <c r="J28" s="145"/>
      <c r="K28" s="227"/>
    </row>
    <row r="29" spans="1:11" ht="31.5" customHeight="1">
      <c r="A29" s="58"/>
      <c r="B29" s="124"/>
      <c r="C29" s="230">
        <v>451</v>
      </c>
      <c r="D29" s="132" t="s">
        <v>118</v>
      </c>
      <c r="E29" s="133">
        <f t="shared" si="0"/>
        <v>1000100</v>
      </c>
      <c r="F29" s="134"/>
      <c r="G29" s="231">
        <v>0</v>
      </c>
      <c r="H29" s="231">
        <v>100</v>
      </c>
      <c r="I29" s="232">
        <v>1000000</v>
      </c>
      <c r="J29" s="233"/>
      <c r="K29" s="227"/>
    </row>
    <row r="30" spans="1:11" ht="17.25" customHeight="1">
      <c r="A30" s="136"/>
      <c r="B30" s="137"/>
      <c r="C30" s="521" t="s">
        <v>49</v>
      </c>
      <c r="D30" s="521"/>
      <c r="E30" s="88">
        <f>E24+E28+E26</f>
        <v>1884090</v>
      </c>
      <c r="F30" s="88">
        <f>F24+F28+F26</f>
        <v>883990</v>
      </c>
      <c r="G30" s="167">
        <f>G24+G28</f>
        <v>0</v>
      </c>
      <c r="H30" s="167">
        <f>H24+H28</f>
        <v>100</v>
      </c>
      <c r="I30" s="167">
        <f>I24+I28</f>
        <v>1000000</v>
      </c>
      <c r="J30" s="167">
        <f>J24+J28</f>
        <v>0</v>
      </c>
      <c r="K30" s="167">
        <f>K24+K28</f>
        <v>0</v>
      </c>
    </row>
    <row r="31" spans="1:11" ht="17.25" customHeight="1">
      <c r="A31" s="57"/>
      <c r="B31" s="74"/>
      <c r="C31" s="138"/>
      <c r="D31" s="139"/>
      <c r="E31" s="75"/>
      <c r="F31" s="76"/>
      <c r="G31" s="77"/>
      <c r="H31" s="140"/>
      <c r="I31" s="140"/>
      <c r="J31" s="140"/>
      <c r="K31" s="76"/>
    </row>
    <row r="32" spans="1:11" ht="17.25" customHeight="1">
      <c r="A32" s="517" t="s">
        <v>50</v>
      </c>
      <c r="B32" s="517"/>
      <c r="C32" s="517"/>
      <c r="D32" s="517"/>
      <c r="E32" s="46" t="s">
        <v>35</v>
      </c>
      <c r="F32" s="47" t="s">
        <v>36</v>
      </c>
      <c r="G32" s="48" t="s">
        <v>37</v>
      </c>
      <c r="H32" s="518" t="s">
        <v>38</v>
      </c>
      <c r="I32" s="518"/>
      <c r="J32" s="518"/>
      <c r="K32" s="518"/>
    </row>
    <row r="33" spans="1:11" ht="17.25" customHeight="1">
      <c r="A33" s="517"/>
      <c r="B33" s="517"/>
      <c r="C33" s="517"/>
      <c r="D33" s="517"/>
      <c r="E33" s="49" t="s">
        <v>39</v>
      </c>
      <c r="F33" s="50" t="s">
        <v>40</v>
      </c>
      <c r="G33" s="51" t="s">
        <v>349</v>
      </c>
      <c r="H33" s="45" t="s">
        <v>41</v>
      </c>
      <c r="I33" s="45" t="s">
        <v>304</v>
      </c>
      <c r="J33" s="45" t="s">
        <v>350</v>
      </c>
      <c r="K33" s="45" t="s">
        <v>351</v>
      </c>
    </row>
    <row r="34" spans="1:11" ht="17.25" customHeight="1">
      <c r="A34" s="52"/>
      <c r="B34" s="53"/>
      <c r="C34" s="52" t="s">
        <v>43</v>
      </c>
      <c r="D34" s="54" t="s">
        <v>44</v>
      </c>
      <c r="E34" s="55">
        <v>1</v>
      </c>
      <c r="F34" s="56">
        <v>2</v>
      </c>
      <c r="G34" s="52">
        <v>3</v>
      </c>
      <c r="H34" s="55">
        <v>4</v>
      </c>
      <c r="I34" s="55">
        <v>5</v>
      </c>
      <c r="J34" s="55">
        <v>6</v>
      </c>
      <c r="K34" s="55">
        <v>7</v>
      </c>
    </row>
    <row r="35" spans="1:11" ht="19.5" customHeight="1">
      <c r="A35" s="522" t="s">
        <v>51</v>
      </c>
      <c r="B35" s="523" t="s">
        <v>52</v>
      </c>
      <c r="C35" s="62">
        <v>611</v>
      </c>
      <c r="D35" s="63" t="s">
        <v>53</v>
      </c>
      <c r="E35" s="59">
        <f aca="true" t="shared" si="1" ref="E35:E61">SUM(F35:K35)</f>
        <v>897790</v>
      </c>
      <c r="F35" s="65">
        <v>731590</v>
      </c>
      <c r="G35" s="65"/>
      <c r="H35" s="65">
        <v>100</v>
      </c>
      <c r="I35" s="65">
        <v>166100</v>
      </c>
      <c r="J35" s="65"/>
      <c r="K35" s="79"/>
    </row>
    <row r="36" spans="1:11" ht="19.5" customHeight="1">
      <c r="A36" s="522"/>
      <c r="B36" s="523"/>
      <c r="C36" s="62"/>
      <c r="D36" s="63"/>
      <c r="E36" s="59">
        <f t="shared" si="1"/>
        <v>0</v>
      </c>
      <c r="F36" s="65"/>
      <c r="G36" s="80"/>
      <c r="H36" s="65"/>
      <c r="I36" s="65"/>
      <c r="J36" s="65"/>
      <c r="K36" s="79"/>
    </row>
    <row r="37" spans="1:11" ht="19.5" customHeight="1">
      <c r="A37" s="522"/>
      <c r="B37" s="523"/>
      <c r="C37" s="81"/>
      <c r="D37" s="82"/>
      <c r="E37" s="83">
        <f t="shared" si="1"/>
        <v>0</v>
      </c>
      <c r="F37" s="84"/>
      <c r="G37" s="85"/>
      <c r="H37" s="84"/>
      <c r="I37" s="84"/>
      <c r="J37" s="86"/>
      <c r="K37" s="87"/>
    </row>
    <row r="38" spans="1:11" ht="19.5" customHeight="1">
      <c r="A38" s="524" t="s">
        <v>54</v>
      </c>
      <c r="B38" s="524"/>
      <c r="C38" s="524"/>
      <c r="D38" s="524"/>
      <c r="E38" s="88">
        <f aca="true" t="shared" si="2" ref="E38:K38">SUM(E35:E37)</f>
        <v>897790</v>
      </c>
      <c r="F38" s="89">
        <f t="shared" si="2"/>
        <v>731590</v>
      </c>
      <c r="G38" s="90">
        <f t="shared" si="2"/>
        <v>0</v>
      </c>
      <c r="H38" s="89">
        <f t="shared" si="2"/>
        <v>100</v>
      </c>
      <c r="I38" s="89">
        <f t="shared" si="2"/>
        <v>166100</v>
      </c>
      <c r="J38" s="89">
        <f t="shared" si="2"/>
        <v>0</v>
      </c>
      <c r="K38" s="89">
        <f t="shared" si="2"/>
        <v>0</v>
      </c>
    </row>
    <row r="39" spans="1:11" ht="19.5" customHeight="1">
      <c r="A39" s="522" t="s">
        <v>55</v>
      </c>
      <c r="B39" s="525" t="s">
        <v>56</v>
      </c>
      <c r="C39" s="62"/>
      <c r="D39" s="91"/>
      <c r="E39" s="92">
        <f t="shared" si="1"/>
        <v>0</v>
      </c>
      <c r="F39" s="65"/>
      <c r="G39" s="80"/>
      <c r="H39" s="65"/>
      <c r="I39" s="65"/>
      <c r="J39" s="65"/>
      <c r="K39" s="79"/>
    </row>
    <row r="40" spans="1:11" ht="19.5" customHeight="1">
      <c r="A40" s="522"/>
      <c r="B40" s="525"/>
      <c r="C40" s="62"/>
      <c r="D40" s="63"/>
      <c r="E40" s="59">
        <f t="shared" si="1"/>
        <v>0</v>
      </c>
      <c r="F40" s="60"/>
      <c r="G40" s="93"/>
      <c r="H40" s="60"/>
      <c r="I40" s="60"/>
      <c r="J40" s="60"/>
      <c r="K40" s="66"/>
    </row>
    <row r="41" spans="1:11" ht="19.5" customHeight="1">
      <c r="A41" s="522"/>
      <c r="B41" s="525"/>
      <c r="C41" s="62"/>
      <c r="D41" s="63"/>
      <c r="E41" s="59">
        <f t="shared" si="1"/>
        <v>0</v>
      </c>
      <c r="F41" s="60"/>
      <c r="G41" s="93"/>
      <c r="H41" s="60"/>
      <c r="I41" s="60"/>
      <c r="J41" s="60"/>
      <c r="K41" s="66"/>
    </row>
    <row r="42" spans="1:11" ht="19.5" customHeight="1">
      <c r="A42" s="524" t="s">
        <v>57</v>
      </c>
      <c r="B42" s="524"/>
      <c r="C42" s="524"/>
      <c r="D42" s="524"/>
      <c r="E42" s="88">
        <f aca="true" t="shared" si="3" ref="E42:K42">SUM(E39:E41)</f>
        <v>0</v>
      </c>
      <c r="F42" s="89">
        <f t="shared" si="3"/>
        <v>0</v>
      </c>
      <c r="G42" s="90">
        <f t="shared" si="3"/>
        <v>0</v>
      </c>
      <c r="H42" s="89">
        <f t="shared" si="3"/>
        <v>0</v>
      </c>
      <c r="I42" s="89">
        <f t="shared" si="3"/>
        <v>0</v>
      </c>
      <c r="J42" s="89">
        <f t="shared" si="3"/>
        <v>0</v>
      </c>
      <c r="K42" s="89">
        <f t="shared" si="3"/>
        <v>0</v>
      </c>
    </row>
    <row r="43" spans="1:11" ht="19.5" customHeight="1">
      <c r="A43" s="522" t="s">
        <v>58</v>
      </c>
      <c r="B43" s="526" t="s">
        <v>59</v>
      </c>
      <c r="C43" s="62">
        <v>642</v>
      </c>
      <c r="D43" s="91" t="str">
        <f>VLOOKUP(C43,'[2]kontni plan'!$A$2:$B$2035,2,TRUE)</f>
        <v>Prihodi od nefinancijske imovine                                                </v>
      </c>
      <c r="E43" s="59">
        <f t="shared" si="1"/>
        <v>0</v>
      </c>
      <c r="F43" s="60"/>
      <c r="G43" s="60"/>
      <c r="H43" s="60">
        <v>0</v>
      </c>
      <c r="I43" s="60">
        <v>0</v>
      </c>
      <c r="J43" s="60"/>
      <c r="K43" s="66"/>
    </row>
    <row r="44" spans="1:11" ht="19.5" customHeight="1">
      <c r="A44" s="522"/>
      <c r="B44" s="526"/>
      <c r="C44" s="62"/>
      <c r="D44" s="63"/>
      <c r="E44" s="83"/>
      <c r="F44" s="84"/>
      <c r="G44" s="94"/>
      <c r="H44" s="60"/>
      <c r="I44" s="60"/>
      <c r="J44" s="84"/>
      <c r="K44" s="87"/>
    </row>
    <row r="45" spans="1:11" ht="19.5" customHeight="1">
      <c r="A45" s="522"/>
      <c r="B45" s="526"/>
      <c r="C45" s="95"/>
      <c r="D45" s="96"/>
      <c r="E45" s="71">
        <f t="shared" si="1"/>
        <v>0</v>
      </c>
      <c r="F45" s="72"/>
      <c r="G45" s="97"/>
      <c r="H45" s="72"/>
      <c r="I45" s="72"/>
      <c r="J45" s="72"/>
      <c r="K45" s="73"/>
    </row>
    <row r="46" spans="1:11" ht="19.5" customHeight="1">
      <c r="A46" s="524" t="s">
        <v>60</v>
      </c>
      <c r="B46" s="524"/>
      <c r="C46" s="524"/>
      <c r="D46" s="524"/>
      <c r="E46" s="88">
        <f aca="true" t="shared" si="4" ref="E46:K46">SUM(E43:E45)</f>
        <v>0</v>
      </c>
      <c r="F46" s="89">
        <f t="shared" si="4"/>
        <v>0</v>
      </c>
      <c r="G46" s="90">
        <f t="shared" si="4"/>
        <v>0</v>
      </c>
      <c r="H46" s="90">
        <f t="shared" si="4"/>
        <v>0</v>
      </c>
      <c r="I46" s="90">
        <f t="shared" si="4"/>
        <v>0</v>
      </c>
      <c r="J46" s="90">
        <f t="shared" si="4"/>
        <v>0</v>
      </c>
      <c r="K46" s="90">
        <f t="shared" si="4"/>
        <v>0</v>
      </c>
    </row>
    <row r="47" spans="1:11" ht="19.5" customHeight="1">
      <c r="A47" s="527" t="s">
        <v>61</v>
      </c>
      <c r="B47" s="528" t="s">
        <v>62</v>
      </c>
      <c r="C47" s="62">
        <v>633</v>
      </c>
      <c r="D47" s="91" t="s">
        <v>89</v>
      </c>
      <c r="E47" s="92">
        <f t="shared" si="1"/>
        <v>188900</v>
      </c>
      <c r="F47" s="65">
        <v>45000</v>
      </c>
      <c r="G47" s="65"/>
      <c r="H47" s="65"/>
      <c r="I47" s="65">
        <v>143900</v>
      </c>
      <c r="J47" s="65"/>
      <c r="K47" s="79"/>
    </row>
    <row r="48" spans="1:11" ht="19.5" customHeight="1">
      <c r="A48" s="527"/>
      <c r="B48" s="528"/>
      <c r="C48" s="62"/>
      <c r="D48" s="63"/>
      <c r="E48" s="59">
        <f t="shared" si="1"/>
        <v>0</v>
      </c>
      <c r="F48" s="60">
        <v>0</v>
      </c>
      <c r="G48" s="93"/>
      <c r="H48" s="60"/>
      <c r="I48" s="60"/>
      <c r="J48" s="60"/>
      <c r="K48" s="66"/>
    </row>
    <row r="49" spans="1:11" ht="19.5" customHeight="1">
      <c r="A49" s="527"/>
      <c r="B49" s="528"/>
      <c r="C49" s="95"/>
      <c r="D49" s="144"/>
      <c r="E49" s="72">
        <f t="shared" si="1"/>
        <v>0</v>
      </c>
      <c r="F49" s="72"/>
      <c r="G49" s="107"/>
      <c r="H49" s="72"/>
      <c r="I49" s="72"/>
      <c r="J49" s="72"/>
      <c r="K49" s="73"/>
    </row>
    <row r="50" spans="1:11" ht="19.5" customHeight="1">
      <c r="A50" s="524" t="s">
        <v>63</v>
      </c>
      <c r="B50" s="524"/>
      <c r="C50" s="524"/>
      <c r="D50" s="524"/>
      <c r="E50" s="88">
        <f aca="true" t="shared" si="5" ref="E50:K50">SUM(E47:E49)</f>
        <v>188900</v>
      </c>
      <c r="F50" s="89">
        <f t="shared" si="5"/>
        <v>45000</v>
      </c>
      <c r="G50" s="90">
        <f t="shared" si="5"/>
        <v>0</v>
      </c>
      <c r="H50" s="89">
        <f t="shared" si="5"/>
        <v>0</v>
      </c>
      <c r="I50" s="89">
        <f t="shared" si="5"/>
        <v>143900</v>
      </c>
      <c r="J50" s="89">
        <f t="shared" si="5"/>
        <v>0</v>
      </c>
      <c r="K50" s="89">
        <f t="shared" si="5"/>
        <v>0</v>
      </c>
    </row>
    <row r="51" spans="1:11" ht="19.5" customHeight="1">
      <c r="A51" s="522" t="s">
        <v>64</v>
      </c>
      <c r="B51" s="528" t="s">
        <v>65</v>
      </c>
      <c r="C51" s="108"/>
      <c r="D51" s="109"/>
      <c r="E51" s="59">
        <f t="shared" si="1"/>
        <v>0</v>
      </c>
      <c r="F51" s="110"/>
      <c r="G51" s="111"/>
      <c r="H51" s="112"/>
      <c r="I51" s="112"/>
      <c r="J51" s="112"/>
      <c r="K51" s="112"/>
    </row>
    <row r="52" spans="1:11" ht="19.5" customHeight="1">
      <c r="A52" s="522"/>
      <c r="B52" s="528"/>
      <c r="C52" s="145"/>
      <c r="D52" s="109"/>
      <c r="E52" s="59">
        <f t="shared" si="1"/>
        <v>0</v>
      </c>
      <c r="F52" s="146"/>
      <c r="G52" s="111"/>
      <c r="H52" s="45"/>
      <c r="I52" s="45"/>
      <c r="J52" s="45"/>
      <c r="K52" s="45"/>
    </row>
    <row r="53" spans="1:11" ht="19.5" customHeight="1">
      <c r="A53" s="522"/>
      <c r="B53" s="528"/>
      <c r="C53" s="62"/>
      <c r="D53" s="63"/>
      <c r="E53" s="59">
        <f t="shared" si="1"/>
        <v>0</v>
      </c>
      <c r="F53" s="75"/>
      <c r="G53" s="93"/>
      <c r="H53" s="75"/>
      <c r="I53" s="75"/>
      <c r="J53" s="75"/>
      <c r="K53" s="75"/>
    </row>
    <row r="54" spans="1:11" ht="19.5" customHeight="1">
      <c r="A54" s="524" t="s">
        <v>66</v>
      </c>
      <c r="B54" s="524"/>
      <c r="C54" s="524"/>
      <c r="D54" s="524"/>
      <c r="E54" s="88">
        <f aca="true" t="shared" si="6" ref="E54:K54">SUM(E51:E53)</f>
        <v>0</v>
      </c>
      <c r="F54" s="89">
        <f t="shared" si="6"/>
        <v>0</v>
      </c>
      <c r="G54" s="90">
        <f t="shared" si="6"/>
        <v>0</v>
      </c>
      <c r="H54" s="89">
        <f t="shared" si="6"/>
        <v>0</v>
      </c>
      <c r="I54" s="89">
        <f t="shared" si="6"/>
        <v>0</v>
      </c>
      <c r="J54" s="89">
        <f t="shared" si="6"/>
        <v>0</v>
      </c>
      <c r="K54" s="89">
        <f t="shared" si="6"/>
        <v>0</v>
      </c>
    </row>
    <row r="55" spans="1:11" ht="19.5" customHeight="1">
      <c r="A55" s="529" t="s">
        <v>67</v>
      </c>
      <c r="B55" s="526" t="s">
        <v>68</v>
      </c>
      <c r="C55" s="62">
        <v>711</v>
      </c>
      <c r="D55" s="63" t="str">
        <f>VLOOKUP(C55,'[2]kontni plan'!$A$2:$B$2035,2,TRUE)</f>
        <v>Prihodi op prod.materijalne imovine-prir.bogatstava                             </v>
      </c>
      <c r="E55" s="59">
        <f t="shared" si="1"/>
        <v>0</v>
      </c>
      <c r="F55" s="66"/>
      <c r="G55" s="66">
        <v>0</v>
      </c>
      <c r="H55" s="66"/>
      <c r="I55" s="66"/>
      <c r="J55" s="66"/>
      <c r="K55" s="66"/>
    </row>
    <row r="56" spans="1:11" ht="19.5" customHeight="1">
      <c r="A56" s="529"/>
      <c r="B56" s="526"/>
      <c r="C56" s="62">
        <v>721</v>
      </c>
      <c r="D56" s="63" t="s">
        <v>159</v>
      </c>
      <c r="E56" s="59">
        <f t="shared" si="1"/>
        <v>797400</v>
      </c>
      <c r="F56" s="60">
        <v>107400</v>
      </c>
      <c r="G56" s="93">
        <v>0</v>
      </c>
      <c r="H56" s="60">
        <v>0</v>
      </c>
      <c r="I56" s="60">
        <v>690000</v>
      </c>
      <c r="J56" s="60"/>
      <c r="K56" s="66"/>
    </row>
    <row r="57" spans="1:11" ht="19.5" customHeight="1">
      <c r="A57" s="529"/>
      <c r="B57" s="526"/>
      <c r="C57" s="62"/>
      <c r="D57" s="63"/>
      <c r="E57" s="59">
        <f t="shared" si="1"/>
        <v>0</v>
      </c>
      <c r="F57" s="60"/>
      <c r="G57" s="93"/>
      <c r="H57" s="60"/>
      <c r="I57" s="60"/>
      <c r="J57" s="60"/>
      <c r="K57" s="66"/>
    </row>
    <row r="58" spans="1:11" ht="19.5" customHeight="1">
      <c r="A58" s="524" t="s">
        <v>69</v>
      </c>
      <c r="B58" s="524"/>
      <c r="C58" s="524"/>
      <c r="D58" s="524"/>
      <c r="E58" s="88">
        <f aca="true" t="shared" si="7" ref="E58:K58">SUM(E55:E57)</f>
        <v>797400</v>
      </c>
      <c r="F58" s="89">
        <f t="shared" si="7"/>
        <v>107400</v>
      </c>
      <c r="G58" s="90">
        <f t="shared" si="7"/>
        <v>0</v>
      </c>
      <c r="H58" s="89">
        <f t="shared" si="7"/>
        <v>0</v>
      </c>
      <c r="I58" s="89">
        <f t="shared" si="7"/>
        <v>690000</v>
      </c>
      <c r="J58" s="89">
        <f t="shared" si="7"/>
        <v>0</v>
      </c>
      <c r="K58" s="89">
        <f t="shared" si="7"/>
        <v>0</v>
      </c>
    </row>
    <row r="59" spans="1:11" ht="19.5" customHeight="1">
      <c r="A59" s="522" t="s">
        <v>70</v>
      </c>
      <c r="B59" s="530" t="s">
        <v>71</v>
      </c>
      <c r="C59" s="62"/>
      <c r="D59" s="63"/>
      <c r="E59" s="59">
        <f t="shared" si="1"/>
        <v>0</v>
      </c>
      <c r="F59" s="60"/>
      <c r="G59" s="93"/>
      <c r="H59" s="60"/>
      <c r="I59" s="60"/>
      <c r="J59" s="60"/>
      <c r="K59" s="66"/>
    </row>
    <row r="60" spans="1:11" ht="19.5" customHeight="1">
      <c r="A60" s="522"/>
      <c r="B60" s="530"/>
      <c r="C60" s="62"/>
      <c r="D60" s="63"/>
      <c r="E60" s="59">
        <f t="shared" si="1"/>
        <v>0</v>
      </c>
      <c r="F60" s="60"/>
      <c r="G60" s="93"/>
      <c r="H60" s="60"/>
      <c r="I60" s="60"/>
      <c r="J60" s="60"/>
      <c r="K60" s="66"/>
    </row>
    <row r="61" spans="1:11" ht="19.5" customHeight="1">
      <c r="A61" s="522"/>
      <c r="B61" s="530"/>
      <c r="C61" s="62"/>
      <c r="D61" s="63"/>
      <c r="E61" s="71">
        <f t="shared" si="1"/>
        <v>0</v>
      </c>
      <c r="F61" s="72"/>
      <c r="G61" s="107"/>
      <c r="H61" s="72"/>
      <c r="I61" s="72"/>
      <c r="J61" s="72"/>
      <c r="K61" s="73"/>
    </row>
    <row r="62" spans="1:11" ht="19.5" customHeight="1">
      <c r="A62" s="524" t="s">
        <v>72</v>
      </c>
      <c r="B62" s="524"/>
      <c r="C62" s="524"/>
      <c r="D62" s="524"/>
      <c r="E62" s="88">
        <f>SUM(E59:E61)</f>
        <v>0</v>
      </c>
      <c r="F62" s="89">
        <f aca="true" t="shared" si="8" ref="F62:K62">SUM(F59:F61)</f>
        <v>0</v>
      </c>
      <c r="G62" s="90">
        <f t="shared" si="8"/>
        <v>0</v>
      </c>
      <c r="H62" s="89">
        <f t="shared" si="8"/>
        <v>0</v>
      </c>
      <c r="I62" s="89">
        <f t="shared" si="8"/>
        <v>0</v>
      </c>
      <c r="J62" s="89">
        <f t="shared" si="8"/>
        <v>0</v>
      </c>
      <c r="K62" s="89">
        <f t="shared" si="8"/>
        <v>0</v>
      </c>
    </row>
    <row r="63" spans="1:11" ht="21.75" customHeight="1">
      <c r="A63" s="531" t="s">
        <v>73</v>
      </c>
      <c r="B63" s="531"/>
      <c r="C63" s="531"/>
      <c r="D63" s="531"/>
      <c r="E63" s="88">
        <f aca="true" t="shared" si="9" ref="E63:K63">+E38+E42+E46+E50+E54+E58+E62</f>
        <v>1884090</v>
      </c>
      <c r="F63" s="88">
        <f t="shared" si="9"/>
        <v>883990</v>
      </c>
      <c r="G63" s="113">
        <f t="shared" si="9"/>
        <v>0</v>
      </c>
      <c r="H63" s="88">
        <f t="shared" si="9"/>
        <v>100</v>
      </c>
      <c r="I63" s="88">
        <f t="shared" si="9"/>
        <v>1000000</v>
      </c>
      <c r="J63" s="88">
        <f t="shared" si="9"/>
        <v>0</v>
      </c>
      <c r="K63" s="88">
        <f t="shared" si="9"/>
        <v>0</v>
      </c>
    </row>
    <row r="64" spans="1:7" ht="23.25" customHeight="1">
      <c r="A64" s="532" t="s">
        <v>74</v>
      </c>
      <c r="B64" s="532"/>
      <c r="C64" s="532"/>
      <c r="D64" s="532"/>
      <c r="E64" s="532"/>
      <c r="F64" s="532"/>
      <c r="G64" s="532"/>
    </row>
    <row r="65" spans="1:11" ht="66" customHeight="1">
      <c r="A65" s="533" t="s">
        <v>292</v>
      </c>
      <c r="B65" s="533"/>
      <c r="C65" s="533"/>
      <c r="D65" s="533"/>
      <c r="E65" s="533"/>
      <c r="F65" s="533"/>
      <c r="G65" s="533"/>
      <c r="H65" s="533"/>
      <c r="I65" s="533"/>
      <c r="J65" s="533"/>
      <c r="K65" s="533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11" ht="15.75">
      <c r="A67" s="115"/>
      <c r="B67" s="115"/>
      <c r="C67" s="116" t="s">
        <v>75</v>
      </c>
      <c r="D67" s="1" t="s">
        <v>76</v>
      </c>
      <c r="E67" s="117" t="s">
        <v>77</v>
      </c>
      <c r="F67" s="118" t="s">
        <v>352</v>
      </c>
      <c r="G67" s="119"/>
      <c r="H67" s="120"/>
      <c r="I67" s="121" t="s">
        <v>78</v>
      </c>
      <c r="K67" s="122"/>
    </row>
    <row r="68" spans="1:11" ht="15.75">
      <c r="A68" s="115"/>
      <c r="B68" s="115"/>
      <c r="C68" s="116" t="s">
        <v>79</v>
      </c>
      <c r="D68" s="1" t="s">
        <v>80</v>
      </c>
      <c r="E68" s="120"/>
      <c r="F68" s="115"/>
      <c r="G68" s="115"/>
      <c r="H68" s="115"/>
      <c r="I68" s="115" t="s">
        <v>293</v>
      </c>
      <c r="J68" s="115"/>
      <c r="K68" s="123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1" spans="1:7" ht="15.75">
      <c r="A71" s="114"/>
      <c r="B71" s="114"/>
      <c r="C71" s="114"/>
      <c r="D71" s="114"/>
      <c r="E71" s="114"/>
      <c r="F71" s="114"/>
      <c r="G71" s="114"/>
    </row>
    <row r="72" spans="1:7" ht="15.75">
      <c r="A72" s="114"/>
      <c r="B72" s="114"/>
      <c r="C72" s="114"/>
      <c r="D72" s="114"/>
      <c r="E72" s="114"/>
      <c r="F72" s="114"/>
      <c r="G72" s="114"/>
    </row>
    <row r="73" spans="1:7" ht="15.75">
      <c r="A73" s="114"/>
      <c r="B73" s="114"/>
      <c r="C73" s="114"/>
      <c r="D73" s="114"/>
      <c r="E73" s="114"/>
      <c r="F73" s="114"/>
      <c r="G73" s="114"/>
    </row>
    <row r="81" ht="15.75"/>
    <row r="8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</sheetData>
  <sheetProtection selectLockedCells="1" selectUnlockedCells="1"/>
  <mergeCells count="44">
    <mergeCell ref="A62:D62"/>
    <mergeCell ref="A63:D63"/>
    <mergeCell ref="A64:G64"/>
    <mergeCell ref="A65:K65"/>
    <mergeCell ref="A54:D54"/>
    <mergeCell ref="A55:A57"/>
    <mergeCell ref="B55:B57"/>
    <mergeCell ref="A58:D58"/>
    <mergeCell ref="A59:A61"/>
    <mergeCell ref="B59:B61"/>
    <mergeCell ref="A46:D46"/>
    <mergeCell ref="A47:A49"/>
    <mergeCell ref="B47:B49"/>
    <mergeCell ref="A50:D50"/>
    <mergeCell ref="A51:A53"/>
    <mergeCell ref="B51:B53"/>
    <mergeCell ref="A38:D38"/>
    <mergeCell ref="A39:A41"/>
    <mergeCell ref="B39:B41"/>
    <mergeCell ref="A42:D42"/>
    <mergeCell ref="A43:A45"/>
    <mergeCell ref="B43:B45"/>
    <mergeCell ref="A21:D22"/>
    <mergeCell ref="H21:K21"/>
    <mergeCell ref="C30:D30"/>
    <mergeCell ref="A32:D33"/>
    <mergeCell ref="H32:K32"/>
    <mergeCell ref="A35:A37"/>
    <mergeCell ref="B35:B37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0"/>
  <sheetViews>
    <sheetView zoomScale="69" zoomScaleNormal="69" zoomScalePageLayoutView="0" workbookViewId="0" topLeftCell="A1">
      <selection activeCell="G21" sqref="G21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3.87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181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168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84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31"/>
      <c r="I11" s="536"/>
      <c r="J11" s="537"/>
      <c r="K11" s="538"/>
    </row>
    <row r="12" spans="1:11" ht="36.7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8" t="s">
        <v>97</v>
      </c>
      <c r="I12" s="514" t="s">
        <v>169</v>
      </c>
      <c r="J12" s="514"/>
      <c r="K12" s="514"/>
    </row>
    <row r="13" spans="1:11" ht="45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33" t="s">
        <v>170</v>
      </c>
      <c r="I13" s="514" t="s">
        <v>171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516" t="s">
        <v>398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516"/>
      <c r="H19" s="516"/>
      <c r="I19" s="516"/>
      <c r="J19" s="516"/>
      <c r="K19" s="516"/>
    </row>
    <row r="20" spans="1:11" ht="16.5" customHeight="1">
      <c r="A20" s="511"/>
      <c r="B20" s="511"/>
      <c r="C20" s="511"/>
      <c r="D20" s="511"/>
      <c r="E20" s="38" t="s">
        <v>32</v>
      </c>
      <c r="F20" s="39" t="s">
        <v>33</v>
      </c>
      <c r="G20" s="516"/>
      <c r="H20" s="516"/>
      <c r="I20" s="516"/>
      <c r="J20" s="516"/>
      <c r="K20" s="51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605" t="s">
        <v>34</v>
      </c>
      <c r="B22" s="605"/>
      <c r="C22" s="605"/>
      <c r="D22" s="605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17.25" customHeight="1">
      <c r="A23" s="605"/>
      <c r="B23" s="605"/>
      <c r="C23" s="605"/>
      <c r="D23" s="605"/>
      <c r="E23" s="197" t="s">
        <v>39</v>
      </c>
      <c r="F23" s="196" t="s">
        <v>40</v>
      </c>
      <c r="G23" s="245" t="s">
        <v>349</v>
      </c>
      <c r="H23" s="46" t="s">
        <v>41</v>
      </c>
      <c r="I23" s="46" t="s">
        <v>304</v>
      </c>
      <c r="J23" s="46" t="s">
        <v>350</v>
      </c>
      <c r="K23" s="46" t="s">
        <v>351</v>
      </c>
    </row>
    <row r="24" spans="1:11" ht="17.25" customHeight="1">
      <c r="A24" s="148"/>
      <c r="B24" s="149"/>
      <c r="C24" s="148" t="s">
        <v>43</v>
      </c>
      <c r="D24" s="246" t="s">
        <v>44</v>
      </c>
      <c r="E24" s="226">
        <v>1</v>
      </c>
      <c r="F24" s="247">
        <v>2</v>
      </c>
      <c r="G24" s="246">
        <v>3</v>
      </c>
      <c r="H24" s="226">
        <v>4</v>
      </c>
      <c r="I24" s="226">
        <v>5</v>
      </c>
      <c r="J24" s="226">
        <v>6</v>
      </c>
      <c r="K24" s="226">
        <v>7</v>
      </c>
    </row>
    <row r="25" spans="1:11" s="21" customFormat="1" ht="17.25" customHeight="1">
      <c r="A25" s="250"/>
      <c r="B25" s="124"/>
      <c r="C25" s="251">
        <v>41</v>
      </c>
      <c r="D25" s="180" t="s">
        <v>93</v>
      </c>
      <c r="E25" s="160">
        <f>F25+G25+H25+I25+J25+K25</f>
        <v>393252</v>
      </c>
      <c r="F25" s="252">
        <f>F26</f>
        <v>393252</v>
      </c>
      <c r="G25" s="248">
        <v>0</v>
      </c>
      <c r="H25" s="248">
        <v>0</v>
      </c>
      <c r="I25" s="248">
        <v>0</v>
      </c>
      <c r="J25" s="45">
        <f>J26</f>
        <v>0</v>
      </c>
      <c r="K25" s="45">
        <f>K26</f>
        <v>0</v>
      </c>
    </row>
    <row r="26" spans="1:11" ht="15.75">
      <c r="A26" s="58"/>
      <c r="B26" s="124"/>
      <c r="C26" s="228">
        <v>412</v>
      </c>
      <c r="D26" s="178" t="s">
        <v>45</v>
      </c>
      <c r="E26" s="156">
        <f>F26+G26+H26+I26+J26+K26</f>
        <v>393252</v>
      </c>
      <c r="F26" s="253">
        <v>393252</v>
      </c>
      <c r="G26" s="66">
        <v>0</v>
      </c>
      <c r="H26" s="66">
        <v>0</v>
      </c>
      <c r="I26" s="66">
        <v>0</v>
      </c>
      <c r="J26" s="45"/>
      <c r="K26" s="45"/>
    </row>
    <row r="27" spans="1:11" s="21" customFormat="1" ht="15.75">
      <c r="A27" s="58"/>
      <c r="B27" s="124"/>
      <c r="C27" s="251">
        <v>45</v>
      </c>
      <c r="D27" s="180" t="s">
        <v>158</v>
      </c>
      <c r="E27" s="160">
        <f>F27+G27+H27+I27+J27+K27</f>
        <v>1700000</v>
      </c>
      <c r="F27" s="252">
        <v>0</v>
      </c>
      <c r="G27" s="248">
        <f>G28</f>
        <v>700000</v>
      </c>
      <c r="H27" s="248">
        <f>H28</f>
        <v>1000000</v>
      </c>
      <c r="I27" s="248">
        <f>I28</f>
        <v>0</v>
      </c>
      <c r="J27" s="175"/>
      <c r="K27" s="175"/>
    </row>
    <row r="28" spans="1:11" ht="15.75">
      <c r="A28" s="58"/>
      <c r="B28" s="124"/>
      <c r="C28" s="254">
        <v>451</v>
      </c>
      <c r="D28" s="182" t="s">
        <v>172</v>
      </c>
      <c r="E28" s="156">
        <f>F28+G28+H28+I28+J28+K28</f>
        <v>1700000</v>
      </c>
      <c r="F28" s="224">
        <v>0</v>
      </c>
      <c r="G28" s="87">
        <v>700000</v>
      </c>
      <c r="H28" s="87">
        <v>1000000</v>
      </c>
      <c r="I28" s="87">
        <v>0</v>
      </c>
      <c r="J28" s="46"/>
      <c r="K28" s="46"/>
    </row>
    <row r="29" spans="1:11" ht="17.25" customHeight="1">
      <c r="A29" s="255"/>
      <c r="B29" s="256"/>
      <c r="C29" s="521" t="s">
        <v>49</v>
      </c>
      <c r="D29" s="521"/>
      <c r="E29" s="88">
        <f>E25+E27</f>
        <v>2093252</v>
      </c>
      <c r="F29" s="88">
        <f>F25</f>
        <v>393252</v>
      </c>
      <c r="G29" s="370">
        <f>G25+G27</f>
        <v>700000</v>
      </c>
      <c r="H29" s="88">
        <f>H25+H27</f>
        <v>1000000</v>
      </c>
      <c r="I29" s="88">
        <f>I25+I27</f>
        <v>0</v>
      </c>
      <c r="J29" s="88">
        <f>J25+J27</f>
        <v>0</v>
      </c>
      <c r="K29" s="88">
        <f>K25+K27</f>
        <v>0</v>
      </c>
    </row>
    <row r="30" spans="1:11" ht="17.25" customHeight="1">
      <c r="A30" s="57"/>
      <c r="B30" s="74"/>
      <c r="C30" s="138"/>
      <c r="D30" s="139"/>
      <c r="E30" s="75"/>
      <c r="F30" s="76"/>
      <c r="G30" s="77"/>
      <c r="H30" s="140"/>
      <c r="I30" s="140"/>
      <c r="J30" s="140"/>
      <c r="K30" s="76"/>
    </row>
    <row r="31" spans="1:11" ht="17.25" customHeight="1">
      <c r="A31" s="517" t="s">
        <v>50</v>
      </c>
      <c r="B31" s="517"/>
      <c r="C31" s="517"/>
      <c r="D31" s="517"/>
      <c r="E31" s="46" t="s">
        <v>35</v>
      </c>
      <c r="F31" s="47" t="s">
        <v>36</v>
      </c>
      <c r="G31" s="48" t="s">
        <v>37</v>
      </c>
      <c r="H31" s="518" t="s">
        <v>38</v>
      </c>
      <c r="I31" s="518"/>
      <c r="J31" s="518"/>
      <c r="K31" s="518"/>
    </row>
    <row r="32" spans="1:11" ht="17.25" customHeight="1">
      <c r="A32" s="517"/>
      <c r="B32" s="517"/>
      <c r="C32" s="517"/>
      <c r="D32" s="517"/>
      <c r="E32" s="49" t="s">
        <v>39</v>
      </c>
      <c r="F32" s="50" t="s">
        <v>40</v>
      </c>
      <c r="G32" s="51" t="s">
        <v>349</v>
      </c>
      <c r="H32" s="45" t="s">
        <v>41</v>
      </c>
      <c r="I32" s="45" t="s">
        <v>304</v>
      </c>
      <c r="J32" s="45" t="s">
        <v>350</v>
      </c>
      <c r="K32" s="45" t="s">
        <v>351</v>
      </c>
    </row>
    <row r="33" spans="1:11" ht="17.25" customHeight="1">
      <c r="A33" s="52"/>
      <c r="B33" s="53"/>
      <c r="C33" s="52" t="s">
        <v>43</v>
      </c>
      <c r="D33" s="54" t="s">
        <v>44</v>
      </c>
      <c r="E33" s="55">
        <v>1</v>
      </c>
      <c r="F33" s="56">
        <v>2</v>
      </c>
      <c r="G33" s="54">
        <v>3</v>
      </c>
      <c r="H33" s="55">
        <v>4</v>
      </c>
      <c r="I33" s="55">
        <v>5</v>
      </c>
      <c r="J33" s="55">
        <v>6</v>
      </c>
      <c r="K33" s="55">
        <v>7</v>
      </c>
    </row>
    <row r="34" spans="1:11" ht="19.5" customHeight="1">
      <c r="A34" s="522" t="s">
        <v>51</v>
      </c>
      <c r="B34" s="523" t="s">
        <v>52</v>
      </c>
      <c r="C34" s="62">
        <v>611</v>
      </c>
      <c r="D34" s="63" t="s">
        <v>53</v>
      </c>
      <c r="E34" s="59">
        <f aca="true" t="shared" si="0" ref="E34:E58">SUM(F34:K34)</f>
        <v>493252</v>
      </c>
      <c r="F34" s="65">
        <v>393252</v>
      </c>
      <c r="G34" s="65"/>
      <c r="H34" s="65">
        <v>100000</v>
      </c>
      <c r="I34" s="65"/>
      <c r="J34" s="65"/>
      <c r="K34" s="79"/>
    </row>
    <row r="35" spans="1:11" ht="19.5" customHeight="1">
      <c r="A35" s="522"/>
      <c r="B35" s="523"/>
      <c r="C35" s="81"/>
      <c r="D35" s="82"/>
      <c r="E35" s="83">
        <f t="shared" si="0"/>
        <v>0</v>
      </c>
      <c r="F35" s="84"/>
      <c r="G35" s="407"/>
      <c r="H35" s="389"/>
      <c r="I35" s="389"/>
      <c r="J35" s="390"/>
      <c r="K35" s="87"/>
    </row>
    <row r="36" spans="1:11" ht="19.5" customHeight="1">
      <c r="A36" s="524" t="s">
        <v>54</v>
      </c>
      <c r="B36" s="524"/>
      <c r="C36" s="524"/>
      <c r="D36" s="524"/>
      <c r="E36" s="88">
        <f aca="true" t="shared" si="1" ref="E36:K36">SUM(E34:E35)</f>
        <v>493252</v>
      </c>
      <c r="F36" s="89">
        <f t="shared" si="1"/>
        <v>393252</v>
      </c>
      <c r="G36" s="90">
        <f t="shared" si="1"/>
        <v>0</v>
      </c>
      <c r="H36" s="89">
        <f t="shared" si="1"/>
        <v>100000</v>
      </c>
      <c r="I36" s="89">
        <f t="shared" si="1"/>
        <v>0</v>
      </c>
      <c r="J36" s="89">
        <f t="shared" si="1"/>
        <v>0</v>
      </c>
      <c r="K36" s="89">
        <f t="shared" si="1"/>
        <v>0</v>
      </c>
    </row>
    <row r="37" spans="1:11" ht="19.5" customHeight="1">
      <c r="A37" s="522" t="s">
        <v>55</v>
      </c>
      <c r="B37" s="525" t="s">
        <v>56</v>
      </c>
      <c r="C37" s="62"/>
      <c r="D37" s="91"/>
      <c r="E37" s="92">
        <f t="shared" si="0"/>
        <v>0</v>
      </c>
      <c r="F37" s="65"/>
      <c r="G37" s="80"/>
      <c r="H37" s="65"/>
      <c r="I37" s="65"/>
      <c r="J37" s="65"/>
      <c r="K37" s="79"/>
    </row>
    <row r="38" spans="1:11" ht="19.5" customHeight="1">
      <c r="A38" s="522"/>
      <c r="B38" s="525"/>
      <c r="C38" s="62"/>
      <c r="D38" s="63"/>
      <c r="E38" s="59">
        <f t="shared" si="0"/>
        <v>0</v>
      </c>
      <c r="F38" s="60"/>
      <c r="G38" s="93"/>
      <c r="H38" s="60"/>
      <c r="I38" s="60"/>
      <c r="J38" s="60"/>
      <c r="K38" s="66"/>
    </row>
    <row r="39" spans="1:11" ht="19.5" customHeight="1">
      <c r="A39" s="524" t="s">
        <v>57</v>
      </c>
      <c r="B39" s="524"/>
      <c r="C39" s="524"/>
      <c r="D39" s="524"/>
      <c r="E39" s="88">
        <f aca="true" t="shared" si="2" ref="E39:K39">SUM(E37:E38)</f>
        <v>0</v>
      </c>
      <c r="F39" s="89">
        <f t="shared" si="2"/>
        <v>0</v>
      </c>
      <c r="G39" s="90">
        <f t="shared" si="2"/>
        <v>0</v>
      </c>
      <c r="H39" s="89">
        <f t="shared" si="2"/>
        <v>0</v>
      </c>
      <c r="I39" s="89">
        <f t="shared" si="2"/>
        <v>0</v>
      </c>
      <c r="J39" s="89">
        <f t="shared" si="2"/>
        <v>0</v>
      </c>
      <c r="K39" s="89">
        <f t="shared" si="2"/>
        <v>0</v>
      </c>
    </row>
    <row r="40" spans="1:11" ht="19.5" customHeight="1">
      <c r="A40" s="522" t="s">
        <v>58</v>
      </c>
      <c r="B40" s="526" t="s">
        <v>59</v>
      </c>
      <c r="C40" s="62"/>
      <c r="D40" s="91"/>
      <c r="E40" s="59">
        <f t="shared" si="0"/>
        <v>0</v>
      </c>
      <c r="F40" s="60"/>
      <c r="G40" s="60"/>
      <c r="H40" s="60"/>
      <c r="I40" s="60">
        <v>0</v>
      </c>
      <c r="J40" s="60"/>
      <c r="K40" s="66"/>
    </row>
    <row r="41" spans="1:11" ht="19.5" customHeight="1">
      <c r="A41" s="522"/>
      <c r="B41" s="526"/>
      <c r="C41" s="62"/>
      <c r="D41" s="63"/>
      <c r="E41" s="83"/>
      <c r="F41" s="84"/>
      <c r="G41" s="94"/>
      <c r="H41" s="60"/>
      <c r="I41" s="60"/>
      <c r="J41" s="84"/>
      <c r="K41" s="87"/>
    </row>
    <row r="42" spans="1:11" ht="19.5" customHeight="1">
      <c r="A42" s="522"/>
      <c r="B42" s="526"/>
      <c r="C42" s="95"/>
      <c r="D42" s="96"/>
      <c r="E42" s="71">
        <f t="shared" si="0"/>
        <v>0</v>
      </c>
      <c r="F42" s="72"/>
      <c r="G42" s="97"/>
      <c r="H42" s="72"/>
      <c r="I42" s="72"/>
      <c r="J42" s="72"/>
      <c r="K42" s="73"/>
    </row>
    <row r="43" spans="1:11" ht="19.5" customHeight="1">
      <c r="A43" s="534" t="s">
        <v>60</v>
      </c>
      <c r="B43" s="534"/>
      <c r="C43" s="534"/>
      <c r="D43" s="534"/>
      <c r="E43" s="141">
        <f aca="true" t="shared" si="3" ref="E43:K43">SUM(E40:E42)</f>
        <v>0</v>
      </c>
      <c r="F43" s="142">
        <f t="shared" si="3"/>
        <v>0</v>
      </c>
      <c r="G43" s="143">
        <f t="shared" si="3"/>
        <v>0</v>
      </c>
      <c r="H43" s="143">
        <f t="shared" si="3"/>
        <v>0</v>
      </c>
      <c r="I43" s="143">
        <f t="shared" si="3"/>
        <v>0</v>
      </c>
      <c r="J43" s="143">
        <f t="shared" si="3"/>
        <v>0</v>
      </c>
      <c r="K43" s="257">
        <f t="shared" si="3"/>
        <v>0</v>
      </c>
    </row>
    <row r="44" spans="1:11" ht="27" customHeight="1">
      <c r="A44" s="535" t="s">
        <v>61</v>
      </c>
      <c r="B44" s="530" t="s">
        <v>62</v>
      </c>
      <c r="C44" s="69">
        <v>638</v>
      </c>
      <c r="D44" s="333" t="s">
        <v>277</v>
      </c>
      <c r="E44" s="59">
        <f t="shared" si="0"/>
        <v>1600000</v>
      </c>
      <c r="F44" s="60"/>
      <c r="G44" s="60">
        <v>700000</v>
      </c>
      <c r="H44" s="60">
        <v>900000</v>
      </c>
      <c r="I44" s="60">
        <v>0</v>
      </c>
      <c r="J44" s="60"/>
      <c r="K44" s="66"/>
    </row>
    <row r="45" spans="1:11" ht="19.5" customHeight="1">
      <c r="A45" s="535"/>
      <c r="B45" s="530"/>
      <c r="C45" s="62"/>
      <c r="D45" s="63"/>
      <c r="E45" s="59"/>
      <c r="F45" s="60"/>
      <c r="G45" s="93"/>
      <c r="H45" s="60"/>
      <c r="I45" s="60"/>
      <c r="J45" s="60"/>
      <c r="K45" s="66"/>
    </row>
    <row r="46" spans="1:11" ht="19.5" customHeight="1">
      <c r="A46" s="535"/>
      <c r="B46" s="530"/>
      <c r="C46" s="95"/>
      <c r="D46" s="144"/>
      <c r="E46" s="72">
        <f t="shared" si="0"/>
        <v>0</v>
      </c>
      <c r="F46" s="72"/>
      <c r="G46" s="107"/>
      <c r="H46" s="72"/>
      <c r="I46" s="72"/>
      <c r="J46" s="72"/>
      <c r="K46" s="73"/>
    </row>
    <row r="47" spans="1:11" ht="19.5" customHeight="1">
      <c r="A47" s="524" t="s">
        <v>63</v>
      </c>
      <c r="B47" s="524"/>
      <c r="C47" s="524"/>
      <c r="D47" s="524"/>
      <c r="E47" s="88">
        <f aca="true" t="shared" si="4" ref="E47:K47">SUM(E44:E46)</f>
        <v>1600000</v>
      </c>
      <c r="F47" s="89">
        <f t="shared" si="4"/>
        <v>0</v>
      </c>
      <c r="G47" s="90">
        <f t="shared" si="4"/>
        <v>700000</v>
      </c>
      <c r="H47" s="89">
        <f t="shared" si="4"/>
        <v>900000</v>
      </c>
      <c r="I47" s="89">
        <f t="shared" si="4"/>
        <v>0</v>
      </c>
      <c r="J47" s="89">
        <f t="shared" si="4"/>
        <v>0</v>
      </c>
      <c r="K47" s="89">
        <f t="shared" si="4"/>
        <v>0</v>
      </c>
    </row>
    <row r="48" spans="1:11" ht="19.5" customHeight="1">
      <c r="A48" s="522" t="s">
        <v>64</v>
      </c>
      <c r="B48" s="528" t="s">
        <v>65</v>
      </c>
      <c r="C48" s="108"/>
      <c r="D48" s="109"/>
      <c r="E48" s="59">
        <f t="shared" si="0"/>
        <v>0</v>
      </c>
      <c r="F48" s="110"/>
      <c r="G48" s="111"/>
      <c r="H48" s="112"/>
      <c r="I48" s="112"/>
      <c r="J48" s="112"/>
      <c r="K48" s="112"/>
    </row>
    <row r="49" spans="1:11" ht="19.5" customHeight="1">
      <c r="A49" s="522"/>
      <c r="B49" s="528"/>
      <c r="C49" s="145"/>
      <c r="D49" s="109"/>
      <c r="E49" s="59">
        <f t="shared" si="0"/>
        <v>0</v>
      </c>
      <c r="F49" s="146"/>
      <c r="G49" s="111"/>
      <c r="H49" s="45"/>
      <c r="I49" s="45"/>
      <c r="J49" s="45"/>
      <c r="K49" s="45"/>
    </row>
    <row r="50" spans="1:11" ht="19.5" customHeight="1">
      <c r="A50" s="522"/>
      <c r="B50" s="528"/>
      <c r="C50" s="62"/>
      <c r="D50" s="63"/>
      <c r="E50" s="59">
        <f t="shared" si="0"/>
        <v>0</v>
      </c>
      <c r="F50" s="75"/>
      <c r="G50" s="93"/>
      <c r="H50" s="75"/>
      <c r="I50" s="75"/>
      <c r="J50" s="75"/>
      <c r="K50" s="75"/>
    </row>
    <row r="51" spans="1:11" ht="19.5" customHeight="1">
      <c r="A51" s="524" t="s">
        <v>66</v>
      </c>
      <c r="B51" s="524"/>
      <c r="C51" s="524"/>
      <c r="D51" s="524"/>
      <c r="E51" s="88">
        <f aca="true" t="shared" si="5" ref="E51:K51">SUM(E48:E50)</f>
        <v>0</v>
      </c>
      <c r="F51" s="89">
        <f t="shared" si="5"/>
        <v>0</v>
      </c>
      <c r="G51" s="90">
        <f t="shared" si="5"/>
        <v>0</v>
      </c>
      <c r="H51" s="89">
        <f t="shared" si="5"/>
        <v>0</v>
      </c>
      <c r="I51" s="89">
        <f t="shared" si="5"/>
        <v>0</v>
      </c>
      <c r="J51" s="89">
        <f t="shared" si="5"/>
        <v>0</v>
      </c>
      <c r="K51" s="89">
        <f t="shared" si="5"/>
        <v>0</v>
      </c>
    </row>
    <row r="52" spans="1:11" ht="19.5" customHeight="1">
      <c r="A52" s="529" t="s">
        <v>67</v>
      </c>
      <c r="B52" s="526" t="s">
        <v>68</v>
      </c>
      <c r="C52" s="62">
        <v>71</v>
      </c>
      <c r="D52" s="63" t="s">
        <v>95</v>
      </c>
      <c r="E52" s="59">
        <f t="shared" si="0"/>
        <v>0</v>
      </c>
      <c r="F52" s="66"/>
      <c r="G52" s="66"/>
      <c r="H52" s="66"/>
      <c r="I52" s="66"/>
      <c r="J52" s="66"/>
      <c r="K52" s="66"/>
    </row>
    <row r="53" spans="1:11" ht="19.5" customHeight="1">
      <c r="A53" s="529"/>
      <c r="B53" s="526"/>
      <c r="C53" s="62"/>
      <c r="D53" s="63"/>
      <c r="E53" s="59">
        <f t="shared" si="0"/>
        <v>0</v>
      </c>
      <c r="F53" s="60"/>
      <c r="G53" s="93"/>
      <c r="H53" s="60"/>
      <c r="I53" s="60"/>
      <c r="J53" s="60"/>
      <c r="K53" s="66"/>
    </row>
    <row r="54" spans="1:11" ht="19.5" customHeight="1">
      <c r="A54" s="529"/>
      <c r="B54" s="526"/>
      <c r="C54" s="62"/>
      <c r="D54" s="63"/>
      <c r="E54" s="59">
        <f t="shared" si="0"/>
        <v>0</v>
      </c>
      <c r="F54" s="60"/>
      <c r="G54" s="93"/>
      <c r="H54" s="60"/>
      <c r="I54" s="60"/>
      <c r="J54" s="60"/>
      <c r="K54" s="66"/>
    </row>
    <row r="55" spans="1:11" ht="19.5" customHeight="1">
      <c r="A55" s="524" t="s">
        <v>69</v>
      </c>
      <c r="B55" s="524"/>
      <c r="C55" s="524"/>
      <c r="D55" s="524"/>
      <c r="E55" s="88">
        <f aca="true" t="shared" si="6" ref="E55:K55">SUM(E52:E54)</f>
        <v>0</v>
      </c>
      <c r="F55" s="89">
        <f t="shared" si="6"/>
        <v>0</v>
      </c>
      <c r="G55" s="90">
        <f t="shared" si="6"/>
        <v>0</v>
      </c>
      <c r="H55" s="89">
        <f t="shared" si="6"/>
        <v>0</v>
      </c>
      <c r="I55" s="89">
        <f t="shared" si="6"/>
        <v>0</v>
      </c>
      <c r="J55" s="89">
        <f t="shared" si="6"/>
        <v>0</v>
      </c>
      <c r="K55" s="89">
        <f t="shared" si="6"/>
        <v>0</v>
      </c>
    </row>
    <row r="56" spans="1:11" ht="12.75" customHeight="1">
      <c r="A56" s="522" t="s">
        <v>70</v>
      </c>
      <c r="B56" s="530" t="s">
        <v>71</v>
      </c>
      <c r="C56" s="62">
        <v>844</v>
      </c>
      <c r="D56" s="132" t="s">
        <v>173</v>
      </c>
      <c r="E56" s="59">
        <f t="shared" si="0"/>
        <v>0</v>
      </c>
      <c r="F56" s="60"/>
      <c r="G56" s="93"/>
      <c r="H56" s="60"/>
      <c r="I56" s="60"/>
      <c r="J56" s="60"/>
      <c r="K56" s="66"/>
    </row>
    <row r="57" spans="1:11" ht="19.5" customHeight="1">
      <c r="A57" s="522"/>
      <c r="B57" s="530"/>
      <c r="C57" s="62"/>
      <c r="D57" s="63"/>
      <c r="E57" s="59">
        <f t="shared" si="0"/>
        <v>0</v>
      </c>
      <c r="F57" s="60"/>
      <c r="G57" s="93"/>
      <c r="H57" s="60"/>
      <c r="I57" s="60"/>
      <c r="J57" s="60"/>
      <c r="K57" s="66"/>
    </row>
    <row r="58" spans="1:11" ht="19.5" customHeight="1">
      <c r="A58" s="522"/>
      <c r="B58" s="530"/>
      <c r="C58" s="62"/>
      <c r="D58" s="63"/>
      <c r="E58" s="71">
        <f t="shared" si="0"/>
        <v>0</v>
      </c>
      <c r="F58" s="72"/>
      <c r="G58" s="107"/>
      <c r="H58" s="72"/>
      <c r="I58" s="72"/>
      <c r="J58" s="72"/>
      <c r="K58" s="73"/>
    </row>
    <row r="59" spans="1:11" ht="19.5" customHeight="1">
      <c r="A59" s="524" t="s">
        <v>72</v>
      </c>
      <c r="B59" s="524"/>
      <c r="C59" s="524"/>
      <c r="D59" s="524"/>
      <c r="E59" s="88">
        <f aca="true" t="shared" si="7" ref="E59:K59">SUM(E56:E58)</f>
        <v>0</v>
      </c>
      <c r="F59" s="89">
        <f t="shared" si="7"/>
        <v>0</v>
      </c>
      <c r="G59" s="90">
        <f t="shared" si="7"/>
        <v>0</v>
      </c>
      <c r="H59" s="89">
        <f t="shared" si="7"/>
        <v>0</v>
      </c>
      <c r="I59" s="89">
        <f t="shared" si="7"/>
        <v>0</v>
      </c>
      <c r="J59" s="89">
        <f t="shared" si="7"/>
        <v>0</v>
      </c>
      <c r="K59" s="89">
        <f t="shared" si="7"/>
        <v>0</v>
      </c>
    </row>
    <row r="60" spans="1:11" ht="21.75" customHeight="1">
      <c r="A60" s="531" t="s">
        <v>73</v>
      </c>
      <c r="B60" s="531"/>
      <c r="C60" s="531"/>
      <c r="D60" s="531"/>
      <c r="E60" s="88">
        <f>+E36+E39+E43+E47+E51+E55+E59</f>
        <v>2093252</v>
      </c>
      <c r="F60" s="88">
        <f aca="true" t="shared" si="8" ref="F60:K60">+F36+F39+F43+F47+F51+F55+F59</f>
        <v>393252</v>
      </c>
      <c r="G60" s="113">
        <f t="shared" si="8"/>
        <v>700000</v>
      </c>
      <c r="H60" s="88">
        <f t="shared" si="8"/>
        <v>1000000</v>
      </c>
      <c r="I60" s="88">
        <f t="shared" si="8"/>
        <v>0</v>
      </c>
      <c r="J60" s="88">
        <f t="shared" si="8"/>
        <v>0</v>
      </c>
      <c r="K60" s="88">
        <f t="shared" si="8"/>
        <v>0</v>
      </c>
    </row>
    <row r="61" spans="1:7" ht="23.25" customHeight="1">
      <c r="A61" s="532" t="s">
        <v>74</v>
      </c>
      <c r="B61" s="532"/>
      <c r="C61" s="532"/>
      <c r="D61" s="532"/>
      <c r="E61" s="532"/>
      <c r="F61" s="532"/>
      <c r="G61" s="532"/>
    </row>
    <row r="62" spans="1:11" ht="66" customHeight="1">
      <c r="A62" s="533"/>
      <c r="B62" s="533"/>
      <c r="C62" s="533"/>
      <c r="D62" s="533"/>
      <c r="E62" s="533"/>
      <c r="F62" s="533"/>
      <c r="G62" s="533"/>
      <c r="H62" s="533"/>
      <c r="I62" s="533"/>
      <c r="J62" s="533"/>
      <c r="K62" s="533"/>
    </row>
    <row r="63" spans="1:7" ht="15.75">
      <c r="A63" s="114"/>
      <c r="B63" s="114"/>
      <c r="C63" s="114"/>
      <c r="D63" s="114"/>
      <c r="E63" s="114"/>
      <c r="F63" s="114"/>
      <c r="G63" s="114"/>
    </row>
    <row r="64" spans="1:11" ht="15.75">
      <c r="A64" s="115"/>
      <c r="B64" s="115"/>
      <c r="C64" s="116" t="s">
        <v>75</v>
      </c>
      <c r="D64" s="1" t="s">
        <v>76</v>
      </c>
      <c r="E64" s="117" t="s">
        <v>77</v>
      </c>
      <c r="F64" s="118" t="s">
        <v>352</v>
      </c>
      <c r="G64" s="119"/>
      <c r="H64" s="120"/>
      <c r="I64" s="121" t="s">
        <v>78</v>
      </c>
      <c r="K64" s="122"/>
    </row>
    <row r="65" spans="1:11" ht="15.75">
      <c r="A65" s="115"/>
      <c r="B65" s="115"/>
      <c r="C65" s="116" t="s">
        <v>79</v>
      </c>
      <c r="D65" s="1" t="s">
        <v>80</v>
      </c>
      <c r="E65" s="120"/>
      <c r="F65" s="115"/>
      <c r="G65" s="115"/>
      <c r="H65" s="115"/>
      <c r="I65" s="115" t="s">
        <v>293</v>
      </c>
      <c r="J65" s="115"/>
      <c r="K65" s="123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9" ht="15.75"/>
    <row r="80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</sheetData>
  <sheetProtection selectLockedCells="1" selectUnlockedCells="1"/>
  <mergeCells count="45">
    <mergeCell ref="A59:D59"/>
    <mergeCell ref="A60:D60"/>
    <mergeCell ref="A61:G61"/>
    <mergeCell ref="A62:K62"/>
    <mergeCell ref="A51:D51"/>
    <mergeCell ref="A52:A54"/>
    <mergeCell ref="B52:B54"/>
    <mergeCell ref="A55:D55"/>
    <mergeCell ref="A56:A58"/>
    <mergeCell ref="B56:B58"/>
    <mergeCell ref="A43:D43"/>
    <mergeCell ref="A44:A46"/>
    <mergeCell ref="B44:B46"/>
    <mergeCell ref="A47:D47"/>
    <mergeCell ref="A48:A50"/>
    <mergeCell ref="B48:B50"/>
    <mergeCell ref="A36:D36"/>
    <mergeCell ref="A37:A38"/>
    <mergeCell ref="B37:B38"/>
    <mergeCell ref="A39:D39"/>
    <mergeCell ref="A40:A42"/>
    <mergeCell ref="B40:B42"/>
    <mergeCell ref="A22:D23"/>
    <mergeCell ref="H22:K22"/>
    <mergeCell ref="C29:D29"/>
    <mergeCell ref="A31:D32"/>
    <mergeCell ref="H31:K31"/>
    <mergeCell ref="A34:A35"/>
    <mergeCell ref="B34:B35"/>
    <mergeCell ref="A7:D20"/>
    <mergeCell ref="I7:K7"/>
    <mergeCell ref="I8:K8"/>
    <mergeCell ref="I9:K9"/>
    <mergeCell ref="I10:K10"/>
    <mergeCell ref="I12:K12"/>
    <mergeCell ref="I13:K13"/>
    <mergeCell ref="I14:K14"/>
    <mergeCell ref="G15:K20"/>
    <mergeCell ref="I11:K11"/>
    <mergeCell ref="A3:D3"/>
    <mergeCell ref="E3:K3"/>
    <mergeCell ref="A4:D4"/>
    <mergeCell ref="E4:K4"/>
    <mergeCell ref="E5:I5"/>
    <mergeCell ref="J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V73"/>
  <sheetViews>
    <sheetView tabSelected="1" zoomScale="69" zoomScaleNormal="69" zoomScalePageLayoutView="0" workbookViewId="0" topLeftCell="A31">
      <selection activeCell="A21" sqref="A21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187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58" t="s">
        <v>168</v>
      </c>
      <c r="I8" s="514" t="s">
        <v>83</v>
      </c>
      <c r="J8" s="514"/>
      <c r="K8" s="514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97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31"/>
      <c r="I11" s="536"/>
      <c r="J11" s="537"/>
      <c r="K11" s="538"/>
    </row>
    <row r="12" spans="1:11" ht="16.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8" t="s">
        <v>97</v>
      </c>
      <c r="I12" s="514" t="s">
        <v>175</v>
      </c>
      <c r="J12" s="514"/>
      <c r="K12" s="514"/>
    </row>
    <row r="13" spans="1:11" ht="33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33" t="s">
        <v>176</v>
      </c>
      <c r="I13" s="514" t="s">
        <v>177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606" t="s">
        <v>363</v>
      </c>
      <c r="H15" s="606"/>
      <c r="I15" s="606"/>
      <c r="J15" s="606"/>
      <c r="K15" s="60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606"/>
      <c r="H16" s="606"/>
      <c r="I16" s="606"/>
      <c r="J16" s="606"/>
      <c r="K16" s="60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606"/>
      <c r="H17" s="606"/>
      <c r="I17" s="606"/>
      <c r="J17" s="606"/>
      <c r="K17" s="60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606"/>
      <c r="H18" s="606"/>
      <c r="I18" s="606"/>
      <c r="J18" s="606"/>
      <c r="K18" s="60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606"/>
      <c r="H19" s="606"/>
      <c r="I19" s="606"/>
      <c r="J19" s="606"/>
      <c r="K19" s="606"/>
    </row>
    <row r="20" spans="1:11" ht="42" customHeight="1">
      <c r="A20" s="511"/>
      <c r="B20" s="511"/>
      <c r="C20" s="511"/>
      <c r="D20" s="511"/>
      <c r="E20" s="38" t="s">
        <v>32</v>
      </c>
      <c r="F20" s="39" t="s">
        <v>33</v>
      </c>
      <c r="G20" s="606"/>
      <c r="H20" s="606"/>
      <c r="I20" s="606"/>
      <c r="J20" s="606"/>
      <c r="K20" s="60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17.25" customHeight="1">
      <c r="A23" s="517"/>
      <c r="B23" s="517"/>
      <c r="C23" s="517"/>
      <c r="D23" s="517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>
      <c r="A24" s="52"/>
      <c r="B24" s="53"/>
      <c r="C24" s="52" t="s">
        <v>43</v>
      </c>
      <c r="D24" s="54" t="s">
        <v>44</v>
      </c>
      <c r="E24" s="55">
        <v>1</v>
      </c>
      <c r="F24" s="56">
        <v>2</v>
      </c>
      <c r="G24" s="54">
        <v>3</v>
      </c>
      <c r="H24" s="55">
        <v>4</v>
      </c>
      <c r="I24" s="55">
        <v>5</v>
      </c>
      <c r="J24" s="55">
        <v>6</v>
      </c>
      <c r="K24" s="55">
        <v>7</v>
      </c>
    </row>
    <row r="25" spans="1:11" ht="17.25" customHeight="1">
      <c r="A25" s="58"/>
      <c r="B25" s="124"/>
      <c r="C25" s="58">
        <v>41</v>
      </c>
      <c r="D25" s="109" t="s">
        <v>157</v>
      </c>
      <c r="E25" s="203">
        <f>F25+G25+H25+I25+J25+K25</f>
        <v>0</v>
      </c>
      <c r="F25" s="360"/>
      <c r="G25" s="250"/>
      <c r="H25" s="130"/>
      <c r="I25" s="361"/>
      <c r="J25" s="227"/>
      <c r="K25" s="227"/>
    </row>
    <row r="26" spans="1:11" ht="17.25" customHeight="1">
      <c r="A26" s="58"/>
      <c r="B26" s="124"/>
      <c r="C26" s="58">
        <v>42</v>
      </c>
      <c r="D26" s="109" t="s">
        <v>101</v>
      </c>
      <c r="E26" s="212">
        <f aca="true" t="shared" si="0" ref="E26:K26">E27</f>
        <v>1038637</v>
      </c>
      <c r="F26" s="252">
        <f t="shared" si="0"/>
        <v>303287</v>
      </c>
      <c r="G26" s="252">
        <f>G27</f>
        <v>212350</v>
      </c>
      <c r="H26" s="252">
        <f>H27</f>
        <v>314000</v>
      </c>
      <c r="I26" s="252">
        <f>I27</f>
        <v>209000</v>
      </c>
      <c r="J26" s="252">
        <f t="shared" si="0"/>
        <v>0</v>
      </c>
      <c r="K26" s="252">
        <f t="shared" si="0"/>
        <v>0</v>
      </c>
    </row>
    <row r="27" spans="1:11" ht="31.5" customHeight="1">
      <c r="A27" s="519"/>
      <c r="B27" s="520"/>
      <c r="C27" s="62">
        <v>421</v>
      </c>
      <c r="D27" s="132" t="s">
        <v>88</v>
      </c>
      <c r="E27" s="59">
        <f>SUM(F27:K27)</f>
        <v>1038637</v>
      </c>
      <c r="F27" s="65">
        <v>303287</v>
      </c>
      <c r="G27" s="259">
        <v>212350</v>
      </c>
      <c r="H27" s="65">
        <v>314000</v>
      </c>
      <c r="I27" s="65">
        <v>209000</v>
      </c>
      <c r="J27" s="65"/>
      <c r="K27" s="79"/>
    </row>
    <row r="28" spans="1:11" ht="17.25" customHeight="1">
      <c r="A28" s="519"/>
      <c r="B28" s="520"/>
      <c r="C28" s="521" t="s">
        <v>49</v>
      </c>
      <c r="D28" s="521"/>
      <c r="E28" s="88">
        <f>F28+G28+H28+I28+J28+K28</f>
        <v>1038637</v>
      </c>
      <c r="F28" s="88">
        <f>SUM(F27:F27)</f>
        <v>303287</v>
      </c>
      <c r="G28" s="167">
        <f>G25+G26</f>
        <v>212350</v>
      </c>
      <c r="H28" s="167">
        <f>H25+H26</f>
        <v>314000</v>
      </c>
      <c r="I28" s="167">
        <f>I25+I26</f>
        <v>209000</v>
      </c>
      <c r="J28" s="167">
        <f>J25+J26</f>
        <v>0</v>
      </c>
      <c r="K28" s="167">
        <f>K25+K26</f>
        <v>0</v>
      </c>
    </row>
    <row r="29" spans="1:11" ht="17.25" customHeight="1">
      <c r="A29" s="57"/>
      <c r="B29" s="74"/>
      <c r="C29" s="138"/>
      <c r="D29" s="139"/>
      <c r="E29" s="75"/>
      <c r="F29" s="76"/>
      <c r="G29" s="77"/>
      <c r="H29" s="140"/>
      <c r="I29" s="140"/>
      <c r="J29" s="140"/>
      <c r="K29" s="76"/>
    </row>
    <row r="30" spans="1:11" ht="17.25" customHeight="1">
      <c r="A30" s="517" t="s">
        <v>50</v>
      </c>
      <c r="B30" s="517"/>
      <c r="C30" s="517"/>
      <c r="D30" s="517"/>
      <c r="E30" s="46" t="s">
        <v>35</v>
      </c>
      <c r="F30" s="47" t="s">
        <v>36</v>
      </c>
      <c r="G30" s="48" t="s">
        <v>37</v>
      </c>
      <c r="H30" s="518" t="s">
        <v>38</v>
      </c>
      <c r="I30" s="518"/>
      <c r="J30" s="518"/>
      <c r="K30" s="518"/>
    </row>
    <row r="31" spans="1:11" ht="17.25" customHeight="1">
      <c r="A31" s="517"/>
      <c r="B31" s="517"/>
      <c r="C31" s="517"/>
      <c r="D31" s="517"/>
      <c r="E31" s="49" t="s">
        <v>39</v>
      </c>
      <c r="F31" s="50" t="s">
        <v>40</v>
      </c>
      <c r="G31" s="51" t="s">
        <v>349</v>
      </c>
      <c r="H31" s="45" t="s">
        <v>41</v>
      </c>
      <c r="I31" s="45" t="s">
        <v>304</v>
      </c>
      <c r="J31" s="45" t="s">
        <v>350</v>
      </c>
      <c r="K31" s="45" t="s">
        <v>351</v>
      </c>
    </row>
    <row r="32" spans="1:11" ht="17.25" customHeight="1">
      <c r="A32" s="52"/>
      <c r="B32" s="53"/>
      <c r="C32" s="52" t="s">
        <v>43</v>
      </c>
      <c r="D32" s="54" t="s">
        <v>44</v>
      </c>
      <c r="E32" s="55">
        <v>1</v>
      </c>
      <c r="F32" s="56">
        <v>2</v>
      </c>
      <c r="G32" s="54">
        <v>3</v>
      </c>
      <c r="H32" s="55">
        <v>4</v>
      </c>
      <c r="I32" s="55">
        <v>5</v>
      </c>
      <c r="J32" s="55">
        <v>6</v>
      </c>
      <c r="K32" s="55">
        <v>7</v>
      </c>
    </row>
    <row r="33" spans="1:11" ht="19.5" customHeight="1">
      <c r="A33" s="522" t="s">
        <v>51</v>
      </c>
      <c r="B33" s="523" t="s">
        <v>52</v>
      </c>
      <c r="C33" s="62">
        <v>611</v>
      </c>
      <c r="D33" s="63" t="s">
        <v>53</v>
      </c>
      <c r="E33" s="59">
        <f>SUM(F33:K33)</f>
        <v>200000</v>
      </c>
      <c r="F33" s="65"/>
      <c r="G33" s="362">
        <v>0</v>
      </c>
      <c r="H33" s="218">
        <v>99300</v>
      </c>
      <c r="I33" s="218">
        <v>100700</v>
      </c>
      <c r="J33" s="65"/>
      <c r="K33" s="79"/>
    </row>
    <row r="34" spans="1:11" ht="19.5" customHeight="1">
      <c r="A34" s="522"/>
      <c r="B34" s="523"/>
      <c r="C34" s="62"/>
      <c r="D34" s="63"/>
      <c r="E34" s="59">
        <f aca="true" t="shared" si="1" ref="E34:E62">SUM(F34:K34)</f>
        <v>0</v>
      </c>
      <c r="F34" s="65"/>
      <c r="G34" s="80"/>
      <c r="H34" s="65"/>
      <c r="I34" s="65"/>
      <c r="J34" s="65"/>
      <c r="K34" s="79"/>
    </row>
    <row r="35" spans="1:11" ht="19.5" customHeight="1">
      <c r="A35" s="522"/>
      <c r="B35" s="523"/>
      <c r="C35" s="81"/>
      <c r="D35" s="82"/>
      <c r="E35" s="83">
        <f t="shared" si="1"/>
        <v>0</v>
      </c>
      <c r="F35" s="84"/>
      <c r="G35" s="85"/>
      <c r="H35" s="84"/>
      <c r="I35" s="84"/>
      <c r="J35" s="86"/>
      <c r="K35" s="87"/>
    </row>
    <row r="36" spans="1:11" ht="19.5" customHeight="1">
      <c r="A36" s="524" t="s">
        <v>54</v>
      </c>
      <c r="B36" s="524"/>
      <c r="C36" s="524"/>
      <c r="D36" s="524"/>
      <c r="E36" s="88">
        <f aca="true" t="shared" si="2" ref="E36:K36">SUM(E33:E35)</f>
        <v>200000</v>
      </c>
      <c r="F36" s="89">
        <f t="shared" si="2"/>
        <v>0</v>
      </c>
      <c r="G36" s="90">
        <f t="shared" si="2"/>
        <v>0</v>
      </c>
      <c r="H36" s="89">
        <f t="shared" si="2"/>
        <v>99300</v>
      </c>
      <c r="I36" s="89">
        <f t="shared" si="2"/>
        <v>100700</v>
      </c>
      <c r="J36" s="89">
        <f t="shared" si="2"/>
        <v>0</v>
      </c>
      <c r="K36" s="89">
        <f t="shared" si="2"/>
        <v>0</v>
      </c>
    </row>
    <row r="37" spans="1:11" ht="19.5" customHeight="1">
      <c r="A37" s="522" t="s">
        <v>55</v>
      </c>
      <c r="B37" s="525" t="s">
        <v>56</v>
      </c>
      <c r="C37" s="62"/>
      <c r="D37" s="91"/>
      <c r="E37" s="92">
        <f t="shared" si="1"/>
        <v>0</v>
      </c>
      <c r="F37" s="65"/>
      <c r="G37" s="80"/>
      <c r="H37" s="65"/>
      <c r="I37" s="65"/>
      <c r="J37" s="65"/>
      <c r="K37" s="79"/>
    </row>
    <row r="38" spans="1:11" ht="19.5" customHeight="1">
      <c r="A38" s="522"/>
      <c r="B38" s="525"/>
      <c r="C38" s="62"/>
      <c r="D38" s="91"/>
      <c r="E38" s="59">
        <f t="shared" si="1"/>
        <v>0</v>
      </c>
      <c r="F38" s="65"/>
      <c r="G38" s="80"/>
      <c r="H38" s="65"/>
      <c r="I38" s="65"/>
      <c r="J38" s="65"/>
      <c r="K38" s="79"/>
    </row>
    <row r="39" spans="1:11" ht="19.5" customHeight="1">
      <c r="A39" s="522"/>
      <c r="B39" s="525"/>
      <c r="C39" s="62"/>
      <c r="D39" s="63"/>
      <c r="E39" s="59">
        <f t="shared" si="1"/>
        <v>0</v>
      </c>
      <c r="F39" s="60"/>
      <c r="G39" s="93"/>
      <c r="H39" s="60"/>
      <c r="I39" s="60"/>
      <c r="J39" s="60"/>
      <c r="K39" s="66"/>
    </row>
    <row r="40" spans="1:11" ht="19.5" customHeight="1" thickBot="1" thickTop="1">
      <c r="A40" s="607" t="s">
        <v>57</v>
      </c>
      <c r="B40" s="607"/>
      <c r="C40" s="607"/>
      <c r="D40" s="607"/>
      <c r="E40" s="88">
        <f aca="true" t="shared" si="3" ref="E40:K40">SUM(E37:E39)</f>
        <v>0</v>
      </c>
      <c r="F40" s="89">
        <f t="shared" si="3"/>
        <v>0</v>
      </c>
      <c r="G40" s="90">
        <f t="shared" si="3"/>
        <v>0</v>
      </c>
      <c r="H40" s="89">
        <f t="shared" si="3"/>
        <v>0</v>
      </c>
      <c r="I40" s="89">
        <f t="shared" si="3"/>
        <v>0</v>
      </c>
      <c r="J40" s="89">
        <f t="shared" si="3"/>
        <v>0</v>
      </c>
      <c r="K40" s="89">
        <f t="shared" si="3"/>
        <v>0</v>
      </c>
    </row>
    <row r="41" spans="1:11" ht="19.5" customHeight="1" thickTop="1">
      <c r="A41" s="611" t="s">
        <v>58</v>
      </c>
      <c r="B41" s="608" t="s">
        <v>59</v>
      </c>
      <c r="C41" s="489">
        <v>642</v>
      </c>
      <c r="D41" s="488" t="s">
        <v>184</v>
      </c>
      <c r="E41" s="75">
        <f>SUM(F41:I41)</f>
        <v>7200</v>
      </c>
      <c r="F41" s="204"/>
      <c r="G41" s="487">
        <v>2400</v>
      </c>
      <c r="H41" s="204">
        <v>3000</v>
      </c>
      <c r="I41" s="204">
        <v>1800</v>
      </c>
      <c r="J41" s="204"/>
      <c r="K41" s="204"/>
    </row>
    <row r="42" spans="1:11" ht="19.5" customHeight="1">
      <c r="A42" s="609"/>
      <c r="B42" s="609"/>
      <c r="C42" s="62">
        <v>642</v>
      </c>
      <c r="D42" s="63" t="s">
        <v>178</v>
      </c>
      <c r="E42" s="59">
        <f t="shared" si="1"/>
        <v>48650</v>
      </c>
      <c r="F42" s="60"/>
      <c r="G42" s="259">
        <v>48650</v>
      </c>
      <c r="H42" s="65">
        <v>0</v>
      </c>
      <c r="I42" s="65"/>
      <c r="J42" s="60"/>
      <c r="K42" s="66"/>
    </row>
    <row r="43" spans="1:256" ht="19.5" customHeight="1">
      <c r="A43" s="609"/>
      <c r="B43" s="609"/>
      <c r="C43" s="62">
        <v>642</v>
      </c>
      <c r="D43" s="63" t="s">
        <v>185</v>
      </c>
      <c r="E43" s="62">
        <f>SUM(F43:I43)</f>
        <v>116200</v>
      </c>
      <c r="F43" s="63"/>
      <c r="G43" s="490">
        <v>40000</v>
      </c>
      <c r="H43" s="493">
        <v>52200</v>
      </c>
      <c r="I43" s="490">
        <v>24000</v>
      </c>
      <c r="J43" s="63"/>
      <c r="K43" s="62"/>
      <c r="L43" s="63" t="s">
        <v>198</v>
      </c>
      <c r="M43" s="62">
        <v>642</v>
      </c>
      <c r="N43" s="63" t="s">
        <v>198</v>
      </c>
      <c r="O43" s="62">
        <v>642</v>
      </c>
      <c r="P43" s="63" t="s">
        <v>198</v>
      </c>
      <c r="Q43" s="62">
        <v>642</v>
      </c>
      <c r="R43" s="63" t="s">
        <v>198</v>
      </c>
      <c r="S43" s="62">
        <v>642</v>
      </c>
      <c r="T43" s="63" t="s">
        <v>198</v>
      </c>
      <c r="U43" s="62">
        <v>642</v>
      </c>
      <c r="V43" s="63" t="s">
        <v>198</v>
      </c>
      <c r="W43" s="62">
        <v>642</v>
      </c>
      <c r="X43" s="63" t="s">
        <v>198</v>
      </c>
      <c r="Y43" s="62">
        <v>642</v>
      </c>
      <c r="Z43" s="63" t="s">
        <v>198</v>
      </c>
      <c r="AA43" s="62">
        <v>642</v>
      </c>
      <c r="AB43" s="63" t="s">
        <v>198</v>
      </c>
      <c r="AC43" s="62">
        <v>642</v>
      </c>
      <c r="AD43" s="63" t="s">
        <v>198</v>
      </c>
      <c r="AE43" s="62">
        <v>642</v>
      </c>
      <c r="AF43" s="63" t="s">
        <v>198</v>
      </c>
      <c r="AG43" s="62">
        <v>642</v>
      </c>
      <c r="AH43" s="63" t="s">
        <v>198</v>
      </c>
      <c r="AI43" s="62">
        <v>642</v>
      </c>
      <c r="AJ43" s="63" t="s">
        <v>198</v>
      </c>
      <c r="AK43" s="62">
        <v>642</v>
      </c>
      <c r="AL43" s="63" t="s">
        <v>198</v>
      </c>
      <c r="AM43" s="62">
        <v>642</v>
      </c>
      <c r="AN43" s="63" t="s">
        <v>198</v>
      </c>
      <c r="AO43" s="62">
        <v>642</v>
      </c>
      <c r="AP43" s="63" t="s">
        <v>198</v>
      </c>
      <c r="AQ43" s="62">
        <v>642</v>
      </c>
      <c r="AR43" s="63" t="s">
        <v>198</v>
      </c>
      <c r="AS43" s="62">
        <v>642</v>
      </c>
      <c r="AT43" s="63" t="s">
        <v>198</v>
      </c>
      <c r="AU43" s="62">
        <v>642</v>
      </c>
      <c r="AV43" s="63" t="s">
        <v>198</v>
      </c>
      <c r="AW43" s="62">
        <v>642</v>
      </c>
      <c r="AX43" s="63" t="s">
        <v>198</v>
      </c>
      <c r="AY43" s="62">
        <v>642</v>
      </c>
      <c r="AZ43" s="63" t="s">
        <v>198</v>
      </c>
      <c r="BA43" s="62">
        <v>642</v>
      </c>
      <c r="BB43" s="63" t="s">
        <v>198</v>
      </c>
      <c r="BC43" s="62">
        <v>642</v>
      </c>
      <c r="BD43" s="63" t="s">
        <v>198</v>
      </c>
      <c r="BE43" s="62">
        <v>642</v>
      </c>
      <c r="BF43" s="63" t="s">
        <v>198</v>
      </c>
      <c r="BG43" s="62">
        <v>642</v>
      </c>
      <c r="BH43" s="63" t="s">
        <v>198</v>
      </c>
      <c r="BI43" s="62">
        <v>642</v>
      </c>
      <c r="BJ43" s="63" t="s">
        <v>198</v>
      </c>
      <c r="BK43" s="62">
        <v>642</v>
      </c>
      <c r="BL43" s="63" t="s">
        <v>198</v>
      </c>
      <c r="BM43" s="62">
        <v>642</v>
      </c>
      <c r="BN43" s="63" t="s">
        <v>198</v>
      </c>
      <c r="BO43" s="62">
        <v>642</v>
      </c>
      <c r="BP43" s="63" t="s">
        <v>198</v>
      </c>
      <c r="BQ43" s="62">
        <v>642</v>
      </c>
      <c r="BR43" s="63" t="s">
        <v>198</v>
      </c>
      <c r="BS43" s="62">
        <v>642</v>
      </c>
      <c r="BT43" s="63" t="s">
        <v>198</v>
      </c>
      <c r="BU43" s="62">
        <v>642</v>
      </c>
      <c r="BV43" s="63" t="s">
        <v>198</v>
      </c>
      <c r="BW43" s="62">
        <v>642</v>
      </c>
      <c r="BX43" s="63" t="s">
        <v>198</v>
      </c>
      <c r="BY43" s="62">
        <v>642</v>
      </c>
      <c r="BZ43" s="63" t="s">
        <v>198</v>
      </c>
      <c r="CA43" s="62">
        <v>642</v>
      </c>
      <c r="CB43" s="63" t="s">
        <v>198</v>
      </c>
      <c r="CC43" s="62">
        <v>642</v>
      </c>
      <c r="CD43" s="63" t="s">
        <v>198</v>
      </c>
      <c r="CE43" s="62">
        <v>642</v>
      </c>
      <c r="CF43" s="63" t="s">
        <v>198</v>
      </c>
      <c r="CG43" s="62">
        <v>642</v>
      </c>
      <c r="CH43" s="63" t="s">
        <v>198</v>
      </c>
      <c r="CI43" s="62">
        <v>642</v>
      </c>
      <c r="CJ43" s="63" t="s">
        <v>198</v>
      </c>
      <c r="CK43" s="62">
        <v>642</v>
      </c>
      <c r="CL43" s="63" t="s">
        <v>198</v>
      </c>
      <c r="CM43" s="62">
        <v>642</v>
      </c>
      <c r="CN43" s="63" t="s">
        <v>198</v>
      </c>
      <c r="CO43" s="62">
        <v>642</v>
      </c>
      <c r="CP43" s="63" t="s">
        <v>198</v>
      </c>
      <c r="CQ43" s="62">
        <v>642</v>
      </c>
      <c r="CR43" s="63" t="s">
        <v>198</v>
      </c>
      <c r="CS43" s="62">
        <v>642</v>
      </c>
      <c r="CT43" s="63" t="s">
        <v>198</v>
      </c>
      <c r="CU43" s="62">
        <v>642</v>
      </c>
      <c r="CV43" s="63" t="s">
        <v>198</v>
      </c>
      <c r="CW43" s="62">
        <v>642</v>
      </c>
      <c r="CX43" s="63" t="s">
        <v>198</v>
      </c>
      <c r="CY43" s="62">
        <v>642</v>
      </c>
      <c r="CZ43" s="63" t="s">
        <v>198</v>
      </c>
      <c r="DA43" s="62">
        <v>642</v>
      </c>
      <c r="DB43" s="63" t="s">
        <v>198</v>
      </c>
      <c r="DC43" s="62">
        <v>642</v>
      </c>
      <c r="DD43" s="63" t="s">
        <v>198</v>
      </c>
      <c r="DE43" s="62">
        <v>642</v>
      </c>
      <c r="DF43" s="63" t="s">
        <v>198</v>
      </c>
      <c r="DG43" s="62">
        <v>642</v>
      </c>
      <c r="DH43" s="63" t="s">
        <v>198</v>
      </c>
      <c r="DI43" s="62">
        <v>642</v>
      </c>
      <c r="DJ43" s="63" t="s">
        <v>198</v>
      </c>
      <c r="DK43" s="62">
        <v>642</v>
      </c>
      <c r="DL43" s="63" t="s">
        <v>198</v>
      </c>
      <c r="DM43" s="62">
        <v>642</v>
      </c>
      <c r="DN43" s="63" t="s">
        <v>198</v>
      </c>
      <c r="DO43" s="62">
        <v>642</v>
      </c>
      <c r="DP43" s="63" t="s">
        <v>198</v>
      </c>
      <c r="DQ43" s="62">
        <v>642</v>
      </c>
      <c r="DR43" s="63" t="s">
        <v>198</v>
      </c>
      <c r="DS43" s="62">
        <v>642</v>
      </c>
      <c r="DT43" s="63" t="s">
        <v>198</v>
      </c>
      <c r="DU43" s="62">
        <v>642</v>
      </c>
      <c r="DV43" s="63" t="s">
        <v>198</v>
      </c>
      <c r="DW43" s="62">
        <v>642</v>
      </c>
      <c r="DX43" s="63" t="s">
        <v>198</v>
      </c>
      <c r="DY43" s="62">
        <v>642</v>
      </c>
      <c r="DZ43" s="63" t="s">
        <v>198</v>
      </c>
      <c r="EA43" s="62">
        <v>642</v>
      </c>
      <c r="EB43" s="63" t="s">
        <v>198</v>
      </c>
      <c r="EC43" s="62">
        <v>642</v>
      </c>
      <c r="ED43" s="63" t="s">
        <v>198</v>
      </c>
      <c r="EE43" s="62">
        <v>642</v>
      </c>
      <c r="EF43" s="63" t="s">
        <v>198</v>
      </c>
      <c r="EG43" s="62">
        <v>642</v>
      </c>
      <c r="EH43" s="63" t="s">
        <v>198</v>
      </c>
      <c r="EI43" s="62">
        <v>642</v>
      </c>
      <c r="EJ43" s="63" t="s">
        <v>198</v>
      </c>
      <c r="EK43" s="62">
        <v>642</v>
      </c>
      <c r="EL43" s="63" t="s">
        <v>198</v>
      </c>
      <c r="EM43" s="62">
        <v>642</v>
      </c>
      <c r="EN43" s="63" t="s">
        <v>198</v>
      </c>
      <c r="EO43" s="62">
        <v>642</v>
      </c>
      <c r="EP43" s="63" t="s">
        <v>198</v>
      </c>
      <c r="EQ43" s="62">
        <v>642</v>
      </c>
      <c r="ER43" s="63" t="s">
        <v>198</v>
      </c>
      <c r="ES43" s="62">
        <v>642</v>
      </c>
      <c r="ET43" s="63" t="s">
        <v>198</v>
      </c>
      <c r="EU43" s="62">
        <v>642</v>
      </c>
      <c r="EV43" s="63" t="s">
        <v>198</v>
      </c>
      <c r="EW43" s="62">
        <v>642</v>
      </c>
      <c r="EX43" s="63" t="s">
        <v>198</v>
      </c>
      <c r="EY43" s="62">
        <v>642</v>
      </c>
      <c r="EZ43" s="63" t="s">
        <v>198</v>
      </c>
      <c r="FA43" s="62">
        <v>642</v>
      </c>
      <c r="FB43" s="63" t="s">
        <v>198</v>
      </c>
      <c r="FC43" s="62">
        <v>642</v>
      </c>
      <c r="FD43" s="63" t="s">
        <v>198</v>
      </c>
      <c r="FE43" s="62">
        <v>642</v>
      </c>
      <c r="FF43" s="63" t="s">
        <v>198</v>
      </c>
      <c r="FG43" s="62">
        <v>642</v>
      </c>
      <c r="FH43" s="63" t="s">
        <v>198</v>
      </c>
      <c r="FI43" s="62">
        <v>642</v>
      </c>
      <c r="FJ43" s="63" t="s">
        <v>198</v>
      </c>
      <c r="FK43" s="62">
        <v>642</v>
      </c>
      <c r="FL43" s="63" t="s">
        <v>198</v>
      </c>
      <c r="FM43" s="62">
        <v>642</v>
      </c>
      <c r="FN43" s="63" t="s">
        <v>198</v>
      </c>
      <c r="FO43" s="62">
        <v>642</v>
      </c>
      <c r="FP43" s="63" t="s">
        <v>198</v>
      </c>
      <c r="FQ43" s="62">
        <v>642</v>
      </c>
      <c r="FR43" s="63" t="s">
        <v>198</v>
      </c>
      <c r="FS43" s="62">
        <v>642</v>
      </c>
      <c r="FT43" s="63" t="s">
        <v>198</v>
      </c>
      <c r="FU43" s="62">
        <v>642</v>
      </c>
      <c r="FV43" s="63" t="s">
        <v>198</v>
      </c>
      <c r="FW43" s="62">
        <v>642</v>
      </c>
      <c r="FX43" s="63" t="s">
        <v>198</v>
      </c>
      <c r="FY43" s="62">
        <v>642</v>
      </c>
      <c r="FZ43" s="63" t="s">
        <v>198</v>
      </c>
      <c r="GA43" s="62">
        <v>642</v>
      </c>
      <c r="GB43" s="63" t="s">
        <v>198</v>
      </c>
      <c r="GC43" s="62">
        <v>642</v>
      </c>
      <c r="GD43" s="63" t="s">
        <v>198</v>
      </c>
      <c r="GE43" s="62">
        <v>642</v>
      </c>
      <c r="GF43" s="63" t="s">
        <v>198</v>
      </c>
      <c r="GG43" s="62">
        <v>642</v>
      </c>
      <c r="GH43" s="63" t="s">
        <v>198</v>
      </c>
      <c r="GI43" s="62">
        <v>642</v>
      </c>
      <c r="GJ43" s="63" t="s">
        <v>198</v>
      </c>
      <c r="GK43" s="62">
        <v>642</v>
      </c>
      <c r="GL43" s="63" t="s">
        <v>198</v>
      </c>
      <c r="GM43" s="62">
        <v>642</v>
      </c>
      <c r="GN43" s="63" t="s">
        <v>198</v>
      </c>
      <c r="GO43" s="62">
        <v>642</v>
      </c>
      <c r="GP43" s="63" t="s">
        <v>198</v>
      </c>
      <c r="GQ43" s="62">
        <v>642</v>
      </c>
      <c r="GR43" s="63" t="s">
        <v>198</v>
      </c>
      <c r="GS43" s="62">
        <v>642</v>
      </c>
      <c r="GT43" s="63" t="s">
        <v>198</v>
      </c>
      <c r="GU43" s="62">
        <v>642</v>
      </c>
      <c r="GV43" s="63" t="s">
        <v>198</v>
      </c>
      <c r="GW43" s="62">
        <v>642</v>
      </c>
      <c r="GX43" s="63" t="s">
        <v>198</v>
      </c>
      <c r="GY43" s="62">
        <v>642</v>
      </c>
      <c r="GZ43" s="63" t="s">
        <v>198</v>
      </c>
      <c r="HA43" s="62">
        <v>642</v>
      </c>
      <c r="HB43" s="63" t="s">
        <v>198</v>
      </c>
      <c r="HC43" s="62">
        <v>642</v>
      </c>
      <c r="HD43" s="63" t="s">
        <v>198</v>
      </c>
      <c r="HE43" s="62">
        <v>642</v>
      </c>
      <c r="HF43" s="63" t="s">
        <v>198</v>
      </c>
      <c r="HG43" s="62">
        <v>642</v>
      </c>
      <c r="HH43" s="63" t="s">
        <v>198</v>
      </c>
      <c r="HI43" s="62">
        <v>642</v>
      </c>
      <c r="HJ43" s="63" t="s">
        <v>198</v>
      </c>
      <c r="HK43" s="62">
        <v>642</v>
      </c>
      <c r="HL43" s="63" t="s">
        <v>198</v>
      </c>
      <c r="HM43" s="62">
        <v>642</v>
      </c>
      <c r="HN43" s="63" t="s">
        <v>198</v>
      </c>
      <c r="HO43" s="62">
        <v>642</v>
      </c>
      <c r="HP43" s="63" t="s">
        <v>198</v>
      </c>
      <c r="HQ43" s="62">
        <v>642</v>
      </c>
      <c r="HR43" s="63" t="s">
        <v>198</v>
      </c>
      <c r="HS43" s="62">
        <v>642</v>
      </c>
      <c r="HT43" s="63" t="s">
        <v>198</v>
      </c>
      <c r="HU43" s="62">
        <v>642</v>
      </c>
      <c r="HV43" s="63" t="s">
        <v>198</v>
      </c>
      <c r="HW43" s="62">
        <v>642</v>
      </c>
      <c r="HX43" s="63" t="s">
        <v>198</v>
      </c>
      <c r="HY43" s="62">
        <v>642</v>
      </c>
      <c r="HZ43" s="63" t="s">
        <v>198</v>
      </c>
      <c r="IA43" s="62">
        <v>642</v>
      </c>
      <c r="IB43" s="63" t="s">
        <v>198</v>
      </c>
      <c r="IC43" s="62">
        <v>642</v>
      </c>
      <c r="ID43" s="63" t="s">
        <v>198</v>
      </c>
      <c r="IE43" s="62">
        <v>642</v>
      </c>
      <c r="IF43" s="63" t="s">
        <v>198</v>
      </c>
      <c r="IG43" s="62">
        <v>642</v>
      </c>
      <c r="IH43" s="63" t="s">
        <v>198</v>
      </c>
      <c r="II43" s="62">
        <v>642</v>
      </c>
      <c r="IJ43" s="63" t="s">
        <v>198</v>
      </c>
      <c r="IK43" s="62">
        <v>642</v>
      </c>
      <c r="IL43" s="63" t="s">
        <v>198</v>
      </c>
      <c r="IM43" s="62">
        <v>642</v>
      </c>
      <c r="IN43" s="63" t="s">
        <v>198</v>
      </c>
      <c r="IO43" s="62">
        <v>642</v>
      </c>
      <c r="IP43" s="63" t="s">
        <v>198</v>
      </c>
      <c r="IQ43" s="62">
        <v>642</v>
      </c>
      <c r="IR43" s="63" t="s">
        <v>198</v>
      </c>
      <c r="IS43" s="62">
        <v>642</v>
      </c>
      <c r="IT43" s="63" t="s">
        <v>198</v>
      </c>
      <c r="IU43" s="62">
        <v>642</v>
      </c>
      <c r="IV43" s="63" t="s">
        <v>198</v>
      </c>
    </row>
    <row r="44" spans="1:11" ht="19.5" customHeight="1">
      <c r="A44" s="609"/>
      <c r="B44" s="609"/>
      <c r="C44" s="62">
        <v>652</v>
      </c>
      <c r="D44" s="63" t="s">
        <v>179</v>
      </c>
      <c r="E44" s="59">
        <f t="shared" si="1"/>
        <v>0</v>
      </c>
      <c r="F44" s="60"/>
      <c r="G44" s="94"/>
      <c r="H44" s="60">
        <v>0</v>
      </c>
      <c r="I44" s="60"/>
      <c r="J44" s="60"/>
      <c r="K44" s="66"/>
    </row>
    <row r="45" spans="1:11" ht="19.5" customHeight="1">
      <c r="A45" s="609"/>
      <c r="B45" s="609"/>
      <c r="C45" s="62"/>
      <c r="D45" s="63" t="s">
        <v>201</v>
      </c>
      <c r="E45" s="59">
        <f t="shared" si="1"/>
        <v>200</v>
      </c>
      <c r="F45" s="84"/>
      <c r="G45" s="94">
        <v>200</v>
      </c>
      <c r="H45" s="60"/>
      <c r="I45" s="60"/>
      <c r="J45" s="84"/>
      <c r="K45" s="87"/>
    </row>
    <row r="46" spans="1:11" ht="19.5" customHeight="1" thickBot="1">
      <c r="A46" s="610"/>
      <c r="B46" s="610"/>
      <c r="C46" s="62">
        <v>653</v>
      </c>
      <c r="D46" s="63" t="s">
        <v>180</v>
      </c>
      <c r="E46" s="83">
        <f>SUM(F46:K46)</f>
        <v>656387</v>
      </c>
      <c r="F46" s="84">
        <v>303287</v>
      </c>
      <c r="G46" s="94">
        <v>111100</v>
      </c>
      <c r="H46" s="60">
        <v>159500</v>
      </c>
      <c r="I46" s="60">
        <v>82500</v>
      </c>
      <c r="J46" s="84"/>
      <c r="K46" s="87"/>
    </row>
    <row r="47" spans="1:11" ht="19.5" customHeight="1" thickBot="1" thickTop="1">
      <c r="A47" s="524" t="s">
        <v>60</v>
      </c>
      <c r="B47" s="524"/>
      <c r="C47" s="524"/>
      <c r="D47" s="524"/>
      <c r="E47" s="88">
        <f>SUM(E41:E46)</f>
        <v>828637</v>
      </c>
      <c r="F47" s="89">
        <f aca="true" t="shared" si="4" ref="F47:K47">SUM(F42:F46)</f>
        <v>303287</v>
      </c>
      <c r="G47" s="90">
        <f>SUM(G41:G46)</f>
        <v>202350</v>
      </c>
      <c r="H47" s="89">
        <f>SUM(H41:H46)</f>
        <v>214700</v>
      </c>
      <c r="I47" s="89">
        <f>SUM(I41:I46)</f>
        <v>108300</v>
      </c>
      <c r="J47" s="89">
        <f t="shared" si="4"/>
        <v>0</v>
      </c>
      <c r="K47" s="89">
        <f t="shared" si="4"/>
        <v>0</v>
      </c>
    </row>
    <row r="48" spans="1:11" ht="29.25">
      <c r="A48" s="527" t="s">
        <v>61</v>
      </c>
      <c r="B48" s="528" t="s">
        <v>62</v>
      </c>
      <c r="C48" s="62">
        <v>638</v>
      </c>
      <c r="D48" s="363" t="s">
        <v>277</v>
      </c>
      <c r="E48" s="92">
        <f t="shared" si="1"/>
        <v>10000</v>
      </c>
      <c r="F48" s="65"/>
      <c r="G48" s="80">
        <v>10000</v>
      </c>
      <c r="H48" s="65"/>
      <c r="I48" s="65">
        <v>0</v>
      </c>
      <c r="J48" s="65"/>
      <c r="K48" s="79"/>
    </row>
    <row r="49" spans="1:11" ht="15.75">
      <c r="A49" s="527"/>
      <c r="B49" s="528"/>
      <c r="C49" s="62"/>
      <c r="D49" s="132"/>
      <c r="E49" s="59">
        <f t="shared" si="1"/>
        <v>0</v>
      </c>
      <c r="F49" s="60">
        <v>0</v>
      </c>
      <c r="G49" s="93"/>
      <c r="H49" s="60"/>
      <c r="I49" s="60"/>
      <c r="J49" s="60"/>
      <c r="K49" s="66"/>
    </row>
    <row r="50" spans="1:11" ht="19.5" customHeight="1">
      <c r="A50" s="527"/>
      <c r="B50" s="528"/>
      <c r="C50" s="95"/>
      <c r="D50" s="144"/>
      <c r="E50" s="72">
        <f t="shared" si="1"/>
        <v>0</v>
      </c>
      <c r="F50" s="72"/>
      <c r="G50" s="107"/>
      <c r="H50" s="72"/>
      <c r="I50" s="72"/>
      <c r="J50" s="72"/>
      <c r="K50" s="73"/>
    </row>
    <row r="51" spans="1:11" ht="19.5" customHeight="1">
      <c r="A51" s="524" t="s">
        <v>63</v>
      </c>
      <c r="B51" s="524"/>
      <c r="C51" s="524"/>
      <c r="D51" s="524"/>
      <c r="E51" s="88">
        <f aca="true" t="shared" si="5" ref="E51:K51">SUM(E48:E50)</f>
        <v>10000</v>
      </c>
      <c r="F51" s="89">
        <f t="shared" si="5"/>
        <v>0</v>
      </c>
      <c r="G51" s="90">
        <f t="shared" si="5"/>
        <v>10000</v>
      </c>
      <c r="H51" s="89">
        <f t="shared" si="5"/>
        <v>0</v>
      </c>
      <c r="I51" s="89">
        <f t="shared" si="5"/>
        <v>0</v>
      </c>
      <c r="J51" s="89">
        <f t="shared" si="5"/>
        <v>0</v>
      </c>
      <c r="K51" s="89">
        <f t="shared" si="5"/>
        <v>0</v>
      </c>
    </row>
    <row r="52" spans="1:11" ht="19.5" customHeight="1">
      <c r="A52" s="522" t="s">
        <v>64</v>
      </c>
      <c r="B52" s="528" t="s">
        <v>65</v>
      </c>
      <c r="C52" s="108"/>
      <c r="D52" s="109"/>
      <c r="E52" s="59">
        <f t="shared" si="1"/>
        <v>0</v>
      </c>
      <c r="F52" s="110"/>
      <c r="G52" s="111"/>
      <c r="H52" s="112"/>
      <c r="I52" s="112"/>
      <c r="J52" s="112"/>
      <c r="K52" s="112"/>
    </row>
    <row r="53" spans="1:11" ht="19.5" customHeight="1">
      <c r="A53" s="522"/>
      <c r="B53" s="528"/>
      <c r="C53" s="221"/>
      <c r="D53" s="109"/>
      <c r="E53" s="59"/>
      <c r="F53" s="260"/>
      <c r="G53" s="111"/>
      <c r="H53" s="197"/>
      <c r="I53" s="197"/>
      <c r="J53" s="197"/>
      <c r="K53" s="197"/>
    </row>
    <row r="54" spans="1:11" ht="19.5" customHeight="1">
      <c r="A54" s="522"/>
      <c r="B54" s="528"/>
      <c r="C54" s="62"/>
      <c r="D54" s="63"/>
      <c r="E54" s="59">
        <f t="shared" si="1"/>
        <v>0</v>
      </c>
      <c r="F54" s="75"/>
      <c r="G54" s="93"/>
      <c r="H54" s="75"/>
      <c r="I54" s="75"/>
      <c r="J54" s="75"/>
      <c r="K54" s="75"/>
    </row>
    <row r="55" spans="1:11" ht="19.5" customHeight="1">
      <c r="A55" s="524" t="s">
        <v>66</v>
      </c>
      <c r="B55" s="524"/>
      <c r="C55" s="524"/>
      <c r="D55" s="524"/>
      <c r="E55" s="88">
        <f aca="true" t="shared" si="6" ref="E55:K55">SUM(E52:E54)</f>
        <v>0</v>
      </c>
      <c r="F55" s="89">
        <f t="shared" si="6"/>
        <v>0</v>
      </c>
      <c r="G55" s="90">
        <f t="shared" si="6"/>
        <v>0</v>
      </c>
      <c r="H55" s="89">
        <f t="shared" si="6"/>
        <v>0</v>
      </c>
      <c r="I55" s="89">
        <f t="shared" si="6"/>
        <v>0</v>
      </c>
      <c r="J55" s="89">
        <f t="shared" si="6"/>
        <v>0</v>
      </c>
      <c r="K55" s="89">
        <f t="shared" si="6"/>
        <v>0</v>
      </c>
    </row>
    <row r="56" spans="1:11" ht="19.5" customHeight="1">
      <c r="A56" s="529" t="s">
        <v>67</v>
      </c>
      <c r="B56" s="526" t="s">
        <v>68</v>
      </c>
      <c r="C56" s="62">
        <v>711</v>
      </c>
      <c r="D56" s="63" t="s">
        <v>95</v>
      </c>
      <c r="E56" s="59">
        <f t="shared" si="1"/>
        <v>0</v>
      </c>
      <c r="F56" s="66"/>
      <c r="G56" s="93">
        <v>0</v>
      </c>
      <c r="H56" s="66">
        <v>0</v>
      </c>
      <c r="I56" s="66">
        <v>0</v>
      </c>
      <c r="J56" s="66"/>
      <c r="K56" s="66"/>
    </row>
    <row r="57" spans="1:11" ht="19.5" customHeight="1">
      <c r="A57" s="529"/>
      <c r="B57" s="526"/>
      <c r="C57" s="62"/>
      <c r="D57" s="63"/>
      <c r="E57" s="59">
        <f t="shared" si="1"/>
        <v>0</v>
      </c>
      <c r="F57" s="60"/>
      <c r="G57" s="93"/>
      <c r="H57" s="60"/>
      <c r="I57" s="60"/>
      <c r="J57" s="60"/>
      <c r="K57" s="66"/>
    </row>
    <row r="58" spans="1:11" ht="19.5" customHeight="1">
      <c r="A58" s="529"/>
      <c r="B58" s="526"/>
      <c r="C58" s="62"/>
      <c r="D58" s="63"/>
      <c r="E58" s="59">
        <f t="shared" si="1"/>
        <v>0</v>
      </c>
      <c r="F58" s="60"/>
      <c r="G58" s="93"/>
      <c r="H58" s="60"/>
      <c r="I58" s="60"/>
      <c r="J58" s="60"/>
      <c r="K58" s="66"/>
    </row>
    <row r="59" spans="1:11" ht="19.5" customHeight="1">
      <c r="A59" s="524" t="s">
        <v>69</v>
      </c>
      <c r="B59" s="524"/>
      <c r="C59" s="524"/>
      <c r="D59" s="524"/>
      <c r="E59" s="88">
        <f aca="true" t="shared" si="7" ref="E59:K59">SUM(E56:E58)</f>
        <v>0</v>
      </c>
      <c r="F59" s="89">
        <f t="shared" si="7"/>
        <v>0</v>
      </c>
      <c r="G59" s="90">
        <f t="shared" si="7"/>
        <v>0</v>
      </c>
      <c r="H59" s="89">
        <f t="shared" si="7"/>
        <v>0</v>
      </c>
      <c r="I59" s="89">
        <f t="shared" si="7"/>
        <v>0</v>
      </c>
      <c r="J59" s="89">
        <f t="shared" si="7"/>
        <v>0</v>
      </c>
      <c r="K59" s="89">
        <f t="shared" si="7"/>
        <v>0</v>
      </c>
    </row>
    <row r="60" spans="1:11" ht="12.75" customHeight="1">
      <c r="A60" s="522" t="s">
        <v>70</v>
      </c>
      <c r="B60" s="530" t="s">
        <v>71</v>
      </c>
      <c r="C60" s="62"/>
      <c r="D60" s="132"/>
      <c r="E60" s="59">
        <f t="shared" si="1"/>
        <v>0</v>
      </c>
      <c r="F60" s="60"/>
      <c r="G60" s="93"/>
      <c r="H60" s="60"/>
      <c r="I60" s="60"/>
      <c r="J60" s="60"/>
      <c r="K60" s="66"/>
    </row>
    <row r="61" spans="1:11" ht="19.5" customHeight="1">
      <c r="A61" s="522"/>
      <c r="B61" s="530"/>
      <c r="C61" s="62"/>
      <c r="D61" s="63"/>
      <c r="E61" s="59">
        <f t="shared" si="1"/>
        <v>0</v>
      </c>
      <c r="F61" s="60"/>
      <c r="G61" s="93"/>
      <c r="H61" s="60"/>
      <c r="I61" s="60"/>
      <c r="J61" s="60"/>
      <c r="K61" s="66"/>
    </row>
    <row r="62" spans="1:11" ht="19.5" customHeight="1">
      <c r="A62" s="522"/>
      <c r="B62" s="530"/>
      <c r="C62" s="62"/>
      <c r="D62" s="63"/>
      <c r="E62" s="71">
        <f t="shared" si="1"/>
        <v>0</v>
      </c>
      <c r="F62" s="72"/>
      <c r="G62" s="107"/>
      <c r="H62" s="72"/>
      <c r="I62" s="72"/>
      <c r="J62" s="72"/>
      <c r="K62" s="73"/>
    </row>
    <row r="63" spans="1:11" ht="19.5" customHeight="1">
      <c r="A63" s="524" t="s">
        <v>72</v>
      </c>
      <c r="B63" s="524"/>
      <c r="C63" s="524"/>
      <c r="D63" s="524"/>
      <c r="E63" s="88">
        <f aca="true" t="shared" si="8" ref="E63:K63">SUM(E60:E62)</f>
        <v>0</v>
      </c>
      <c r="F63" s="89">
        <f t="shared" si="8"/>
        <v>0</v>
      </c>
      <c r="G63" s="90">
        <f t="shared" si="8"/>
        <v>0</v>
      </c>
      <c r="H63" s="89">
        <f t="shared" si="8"/>
        <v>0</v>
      </c>
      <c r="I63" s="89">
        <f t="shared" si="8"/>
        <v>0</v>
      </c>
      <c r="J63" s="89">
        <f t="shared" si="8"/>
        <v>0</v>
      </c>
      <c r="K63" s="89">
        <f t="shared" si="8"/>
        <v>0</v>
      </c>
    </row>
    <row r="64" spans="1:11" ht="21.75" customHeight="1">
      <c r="A64" s="531" t="s">
        <v>73</v>
      </c>
      <c r="B64" s="531"/>
      <c r="C64" s="531"/>
      <c r="D64" s="531"/>
      <c r="E64" s="88">
        <f>+E36+E40+E47+E51+E55+E59+E63</f>
        <v>1038637</v>
      </c>
      <c r="F64" s="88">
        <f aca="true" t="shared" si="9" ref="F64:K64">+F36+F40+F47+F51+F55+F59+F63</f>
        <v>303287</v>
      </c>
      <c r="G64" s="113">
        <f>+G36+G40+G47+G51+G55+G59+G63</f>
        <v>212350</v>
      </c>
      <c r="H64" s="88">
        <f>+H36+H40+H47+H51+H55+H59+H63</f>
        <v>314000</v>
      </c>
      <c r="I64" s="88">
        <f t="shared" si="9"/>
        <v>209000</v>
      </c>
      <c r="J64" s="88">
        <f t="shared" si="9"/>
        <v>0</v>
      </c>
      <c r="K64" s="88">
        <f t="shared" si="9"/>
        <v>0</v>
      </c>
    </row>
    <row r="65" spans="1:7" ht="23.25" customHeight="1">
      <c r="A65" s="532" t="s">
        <v>74</v>
      </c>
      <c r="B65" s="532"/>
      <c r="C65" s="532"/>
      <c r="D65" s="532"/>
      <c r="E65" s="532"/>
      <c r="F65" s="532"/>
      <c r="G65" s="532"/>
    </row>
    <row r="66" spans="1:11" ht="15.75">
      <c r="A66" s="612"/>
      <c r="B66" s="612"/>
      <c r="C66" s="612"/>
      <c r="D66" s="612"/>
      <c r="E66" s="612"/>
      <c r="F66" s="612"/>
      <c r="G66" s="612"/>
      <c r="H66" s="612"/>
      <c r="I66" s="612"/>
      <c r="J66" s="612"/>
      <c r="K66" s="612"/>
    </row>
    <row r="67" spans="1:11" ht="15.75">
      <c r="A67" s="115"/>
      <c r="B67" s="115"/>
      <c r="C67" s="116" t="s">
        <v>75</v>
      </c>
      <c r="D67" s="1" t="s">
        <v>76</v>
      </c>
      <c r="E67" s="117" t="s">
        <v>77</v>
      </c>
      <c r="F67" s="118" t="s">
        <v>352</v>
      </c>
      <c r="G67" s="119"/>
      <c r="H67" s="120"/>
      <c r="I67" s="121" t="s">
        <v>78</v>
      </c>
      <c r="K67" s="122"/>
    </row>
    <row r="68" spans="1:11" ht="15.75">
      <c r="A68" s="115"/>
      <c r="B68" s="115"/>
      <c r="C68" s="116" t="s">
        <v>79</v>
      </c>
      <c r="D68" s="1" t="s">
        <v>80</v>
      </c>
      <c r="E68" s="120"/>
      <c r="F68" s="115"/>
      <c r="G68" s="115"/>
      <c r="H68" s="115"/>
      <c r="I68" s="115" t="s">
        <v>293</v>
      </c>
      <c r="J68" s="115"/>
      <c r="K68" s="123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1" spans="1:7" ht="15.75">
      <c r="A71" s="114"/>
      <c r="B71" s="114"/>
      <c r="C71" s="114"/>
      <c r="D71" s="114"/>
      <c r="E71" s="114"/>
      <c r="F71" s="114"/>
      <c r="G71" s="114"/>
    </row>
    <row r="72" spans="1:7" ht="15.75">
      <c r="A72" s="114"/>
      <c r="B72" s="114"/>
      <c r="C72" s="114"/>
      <c r="D72" s="114"/>
      <c r="E72" s="114"/>
      <c r="F72" s="114"/>
      <c r="G72" s="114"/>
    </row>
    <row r="73" spans="1:7" ht="15.75">
      <c r="A73" s="114"/>
      <c r="B73" s="114"/>
      <c r="C73" s="114"/>
      <c r="D73" s="114"/>
      <c r="E73" s="114"/>
      <c r="F73" s="114"/>
      <c r="G73" s="114"/>
    </row>
    <row r="81" ht="15.75"/>
    <row r="82" ht="15.75"/>
    <row r="83" ht="15.75"/>
    <row r="84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</sheetData>
  <sheetProtection selectLockedCells="1" selectUnlockedCells="1"/>
  <mergeCells count="47">
    <mergeCell ref="A60:A62"/>
    <mergeCell ref="B60:B62"/>
    <mergeCell ref="A63:D63"/>
    <mergeCell ref="A64:D64"/>
    <mergeCell ref="A65:G65"/>
    <mergeCell ref="A66:K66"/>
    <mergeCell ref="A52:A54"/>
    <mergeCell ref="B52:B54"/>
    <mergeCell ref="A55:D55"/>
    <mergeCell ref="A56:A58"/>
    <mergeCell ref="B56:B58"/>
    <mergeCell ref="A59:D59"/>
    <mergeCell ref="A47:D47"/>
    <mergeCell ref="A48:A50"/>
    <mergeCell ref="B48:B50"/>
    <mergeCell ref="A51:D51"/>
    <mergeCell ref="B41:B46"/>
    <mergeCell ref="A41:A46"/>
    <mergeCell ref="A33:A35"/>
    <mergeCell ref="B33:B35"/>
    <mergeCell ref="A36:D36"/>
    <mergeCell ref="A37:A39"/>
    <mergeCell ref="B37:B39"/>
    <mergeCell ref="A40:D40"/>
    <mergeCell ref="A22:D23"/>
    <mergeCell ref="H22:K22"/>
    <mergeCell ref="A27:A28"/>
    <mergeCell ref="B27:B28"/>
    <mergeCell ref="C28:D28"/>
    <mergeCell ref="A30:D31"/>
    <mergeCell ref="H30:K30"/>
    <mergeCell ref="A7:D20"/>
    <mergeCell ref="I7:K7"/>
    <mergeCell ref="I8:K8"/>
    <mergeCell ref="I9:K9"/>
    <mergeCell ref="I10:K10"/>
    <mergeCell ref="I12:K12"/>
    <mergeCell ref="I13:K13"/>
    <mergeCell ref="I14:K14"/>
    <mergeCell ref="G15:K20"/>
    <mergeCell ref="I11:K11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70"/>
  <sheetViews>
    <sheetView zoomScale="69" zoomScaleNormal="69" zoomScalePageLayoutView="0" workbookViewId="0" topLeftCell="A1">
      <selection activeCell="G20" sqref="G20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81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82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97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 t="s">
        <v>17</v>
      </c>
      <c r="F11" s="23"/>
      <c r="G11" s="30" t="s">
        <v>18</v>
      </c>
      <c r="H11" s="28" t="s">
        <v>84</v>
      </c>
      <c r="I11" s="514" t="s">
        <v>85</v>
      </c>
      <c r="J11" s="514"/>
      <c r="K11" s="514"/>
    </row>
    <row r="12" spans="1:11" ht="45" customHeight="1">
      <c r="A12" s="511"/>
      <c r="B12" s="511"/>
      <c r="C12" s="511"/>
      <c r="D12" s="511"/>
      <c r="E12" s="29" t="s">
        <v>20</v>
      </c>
      <c r="F12" s="32"/>
      <c r="G12" s="30" t="s">
        <v>21</v>
      </c>
      <c r="H12" s="33" t="s">
        <v>104</v>
      </c>
      <c r="I12" s="514" t="s">
        <v>105</v>
      </c>
      <c r="J12" s="514"/>
      <c r="K12" s="514"/>
    </row>
    <row r="13" spans="1:11" ht="29.25" customHeight="1">
      <c r="A13" s="511"/>
      <c r="B13" s="511"/>
      <c r="C13" s="511"/>
      <c r="D13" s="511"/>
      <c r="E13" s="30" t="s">
        <v>24</v>
      </c>
      <c r="F13" s="23"/>
      <c r="G13" s="34" t="s">
        <v>25</v>
      </c>
      <c r="H13" s="35"/>
      <c r="I13" s="514" t="s">
        <v>26</v>
      </c>
      <c r="J13" s="514"/>
      <c r="K13" s="514"/>
    </row>
    <row r="14" spans="1:11" ht="16.5" customHeight="1">
      <c r="A14" s="511"/>
      <c r="B14" s="511"/>
      <c r="C14" s="511"/>
      <c r="D14" s="511"/>
      <c r="E14" s="36" t="s">
        <v>27</v>
      </c>
      <c r="F14" s="23"/>
      <c r="G14" s="516" t="s">
        <v>401</v>
      </c>
      <c r="H14" s="516"/>
      <c r="I14" s="516"/>
      <c r="J14" s="516"/>
      <c r="K14" s="516"/>
    </row>
    <row r="15" spans="1:11" ht="16.5" customHeight="1">
      <c r="A15" s="511"/>
      <c r="B15" s="511"/>
      <c r="C15" s="511"/>
      <c r="D15" s="511"/>
      <c r="E15" s="37" t="s">
        <v>28</v>
      </c>
      <c r="F15" s="23"/>
      <c r="G15" s="516"/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6" t="s">
        <v>29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30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0" t="s">
        <v>31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8" t="s">
        <v>32</v>
      </c>
      <c r="F19" s="39" t="s">
        <v>33</v>
      </c>
      <c r="G19" s="516"/>
      <c r="H19" s="516"/>
      <c r="I19" s="516"/>
      <c r="J19" s="516"/>
      <c r="K19" s="516"/>
    </row>
    <row r="20" spans="1:11" ht="8.25" customHeight="1">
      <c r="A20" s="40"/>
      <c r="B20" s="40"/>
      <c r="C20" s="41"/>
      <c r="D20" s="42"/>
      <c r="E20" s="43"/>
      <c r="F20" s="41"/>
      <c r="G20" s="41"/>
      <c r="H20" s="42"/>
      <c r="I20" s="42"/>
      <c r="J20" s="41"/>
      <c r="K20" s="44"/>
    </row>
    <row r="21" spans="1:11" ht="17.25" customHeight="1">
      <c r="A21" s="517" t="s">
        <v>34</v>
      </c>
      <c r="B21" s="517"/>
      <c r="C21" s="517"/>
      <c r="D21" s="517"/>
      <c r="E21" s="46" t="s">
        <v>35</v>
      </c>
      <c r="F21" s="47" t="s">
        <v>36</v>
      </c>
      <c r="G21" s="48" t="s">
        <v>37</v>
      </c>
      <c r="H21" s="518" t="s">
        <v>38</v>
      </c>
      <c r="I21" s="518"/>
      <c r="J21" s="518"/>
      <c r="K21" s="518"/>
    </row>
    <row r="22" spans="1:11" ht="17.25" customHeight="1">
      <c r="A22" s="517"/>
      <c r="B22" s="517"/>
      <c r="C22" s="517"/>
      <c r="D22" s="517"/>
      <c r="E22" s="49" t="s">
        <v>39</v>
      </c>
      <c r="F22" s="50" t="s">
        <v>40</v>
      </c>
      <c r="G22" s="51" t="s">
        <v>349</v>
      </c>
      <c r="H22" s="45" t="s">
        <v>41</v>
      </c>
      <c r="I22" s="45" t="s">
        <v>304</v>
      </c>
      <c r="J22" s="45" t="s">
        <v>350</v>
      </c>
      <c r="K22" s="45" t="s">
        <v>351</v>
      </c>
    </row>
    <row r="23" spans="1:11" ht="17.25" customHeight="1">
      <c r="A23" s="52"/>
      <c r="B23" s="53"/>
      <c r="C23" s="52" t="s">
        <v>43</v>
      </c>
      <c r="D23" s="54" t="s">
        <v>44</v>
      </c>
      <c r="E23" s="55">
        <v>1</v>
      </c>
      <c r="F23" s="56">
        <v>2</v>
      </c>
      <c r="G23" s="54">
        <v>3</v>
      </c>
      <c r="H23" s="55">
        <v>4</v>
      </c>
      <c r="I23" s="55">
        <v>5</v>
      </c>
      <c r="J23" s="55">
        <v>6</v>
      </c>
      <c r="K23" s="55">
        <v>7</v>
      </c>
    </row>
    <row r="24" spans="1:11" ht="31.5">
      <c r="A24" s="519"/>
      <c r="B24" s="520"/>
      <c r="C24" s="166">
        <v>411</v>
      </c>
      <c r="D24" s="132" t="s">
        <v>100</v>
      </c>
      <c r="E24" s="59">
        <f>SUM(F24:K24)</f>
        <v>743629</v>
      </c>
      <c r="F24" s="60">
        <v>743629</v>
      </c>
      <c r="G24" s="60">
        <v>0</v>
      </c>
      <c r="H24" s="60">
        <v>0</v>
      </c>
      <c r="I24" s="60">
        <v>0</v>
      </c>
      <c r="J24" s="60"/>
      <c r="K24" s="66"/>
    </row>
    <row r="25" spans="1:11" ht="15.75">
      <c r="A25" s="519"/>
      <c r="B25" s="520"/>
      <c r="C25" s="166">
        <v>412</v>
      </c>
      <c r="D25" s="132" t="s">
        <v>45</v>
      </c>
      <c r="E25" s="59">
        <f>SUM(F25:K25)</f>
        <v>231300</v>
      </c>
      <c r="F25" s="60">
        <v>201300</v>
      </c>
      <c r="G25" s="60">
        <v>30000</v>
      </c>
      <c r="H25" s="60">
        <v>0</v>
      </c>
      <c r="I25" s="60">
        <v>0</v>
      </c>
      <c r="J25" s="60"/>
      <c r="K25" s="66"/>
    </row>
    <row r="26" spans="1:11" ht="31.5">
      <c r="A26" s="519"/>
      <c r="B26" s="520"/>
      <c r="C26" s="166">
        <v>42</v>
      </c>
      <c r="D26" s="132" t="s">
        <v>101</v>
      </c>
      <c r="E26" s="59">
        <f>F26+G26+H26+I26+J26+K26</f>
        <v>0</v>
      </c>
      <c r="F26" s="60"/>
      <c r="G26" s="60">
        <v>0</v>
      </c>
      <c r="H26" s="60">
        <v>0</v>
      </c>
      <c r="I26" s="60">
        <v>0</v>
      </c>
      <c r="J26" s="60"/>
      <c r="K26" s="66"/>
    </row>
    <row r="27" spans="1:11" ht="15.75">
      <c r="A27" s="519"/>
      <c r="B27" s="520"/>
      <c r="C27" s="166">
        <v>421</v>
      </c>
      <c r="D27" s="132" t="s">
        <v>88</v>
      </c>
      <c r="E27" s="59">
        <f>SUM(F27:K27)</f>
        <v>200</v>
      </c>
      <c r="F27" s="60">
        <v>0</v>
      </c>
      <c r="G27" s="60">
        <v>0</v>
      </c>
      <c r="H27" s="60">
        <v>100</v>
      </c>
      <c r="I27" s="60">
        <v>100</v>
      </c>
      <c r="J27" s="60"/>
      <c r="K27" s="66"/>
    </row>
    <row r="28" spans="1:11" ht="17.25" customHeight="1">
      <c r="A28" s="519"/>
      <c r="B28" s="520"/>
      <c r="C28" s="521" t="s">
        <v>49</v>
      </c>
      <c r="D28" s="521"/>
      <c r="E28" s="88">
        <f>SUM(E24:E26)</f>
        <v>974929</v>
      </c>
      <c r="F28" s="88">
        <f aca="true" t="shared" si="0" ref="F28:K28">SUM(F24:F27)</f>
        <v>944929</v>
      </c>
      <c r="G28" s="167">
        <f>SUM(G24:G26)</f>
        <v>30000</v>
      </c>
      <c r="H28" s="167">
        <f>SUM(H24:H26)</f>
        <v>0</v>
      </c>
      <c r="I28" s="167">
        <f>SUM(I24:I26)</f>
        <v>0</v>
      </c>
      <c r="J28" s="88">
        <f t="shared" si="0"/>
        <v>0</v>
      </c>
      <c r="K28" s="88">
        <f t="shared" si="0"/>
        <v>0</v>
      </c>
    </row>
    <row r="29" spans="1:11" ht="17.25" customHeight="1">
      <c r="A29" s="57"/>
      <c r="B29" s="74"/>
      <c r="C29" s="138"/>
      <c r="D29" s="139"/>
      <c r="E29" s="75"/>
      <c r="F29" s="76"/>
      <c r="G29" s="77"/>
      <c r="H29" s="140"/>
      <c r="I29" s="140"/>
      <c r="J29" s="140"/>
      <c r="K29" s="76"/>
    </row>
    <row r="30" spans="1:11" ht="17.25" customHeight="1">
      <c r="A30" s="517" t="s">
        <v>50</v>
      </c>
      <c r="B30" s="517"/>
      <c r="C30" s="517"/>
      <c r="D30" s="517"/>
      <c r="E30" s="46" t="s">
        <v>35</v>
      </c>
      <c r="F30" s="47" t="s">
        <v>36</v>
      </c>
      <c r="G30" s="48" t="s">
        <v>37</v>
      </c>
      <c r="H30" s="518" t="s">
        <v>38</v>
      </c>
      <c r="I30" s="518"/>
      <c r="J30" s="518"/>
      <c r="K30" s="518"/>
    </row>
    <row r="31" spans="1:11" ht="17.25" customHeight="1">
      <c r="A31" s="517"/>
      <c r="B31" s="517"/>
      <c r="C31" s="517"/>
      <c r="D31" s="517"/>
      <c r="E31" s="49" t="s">
        <v>39</v>
      </c>
      <c r="F31" s="50" t="s">
        <v>40</v>
      </c>
      <c r="G31" s="51" t="s">
        <v>349</v>
      </c>
      <c r="H31" s="45" t="s">
        <v>41</v>
      </c>
      <c r="I31" s="45" t="s">
        <v>304</v>
      </c>
      <c r="J31" s="45" t="s">
        <v>350</v>
      </c>
      <c r="K31" s="45" t="s">
        <v>351</v>
      </c>
    </row>
    <row r="32" spans="1:11" ht="17.25" customHeight="1">
      <c r="A32" s="52"/>
      <c r="B32" s="53"/>
      <c r="C32" s="52" t="s">
        <v>43</v>
      </c>
      <c r="D32" s="54" t="s">
        <v>44</v>
      </c>
      <c r="E32" s="55">
        <v>1</v>
      </c>
      <c r="F32" s="56">
        <v>2</v>
      </c>
      <c r="G32" s="52">
        <v>3</v>
      </c>
      <c r="H32" s="55">
        <v>4</v>
      </c>
      <c r="I32" s="55">
        <v>5</v>
      </c>
      <c r="J32" s="55">
        <v>6</v>
      </c>
      <c r="K32" s="55">
        <v>7</v>
      </c>
    </row>
    <row r="33" spans="1:11" ht="19.5" customHeight="1">
      <c r="A33" s="522" t="s">
        <v>51</v>
      </c>
      <c r="B33" s="523" t="s">
        <v>52</v>
      </c>
      <c r="C33" s="62">
        <v>611</v>
      </c>
      <c r="D33" s="63" t="s">
        <v>53</v>
      </c>
      <c r="E33" s="59">
        <f aca="true" t="shared" si="1" ref="E33:E58">SUM(F33:K33)</f>
        <v>845459</v>
      </c>
      <c r="F33" s="65">
        <v>815259</v>
      </c>
      <c r="G33" s="168">
        <v>30000</v>
      </c>
      <c r="H33" s="169">
        <v>100</v>
      </c>
      <c r="I33" s="169">
        <v>100</v>
      </c>
      <c r="J33" s="65"/>
      <c r="K33" s="79"/>
    </row>
    <row r="34" spans="1:11" ht="19.5" customHeight="1">
      <c r="A34" s="522"/>
      <c r="B34" s="523"/>
      <c r="C34" s="62"/>
      <c r="D34" s="63"/>
      <c r="E34" s="59">
        <f t="shared" si="1"/>
        <v>0</v>
      </c>
      <c r="F34" s="65"/>
      <c r="G34" s="80"/>
      <c r="H34" s="65"/>
      <c r="I34" s="65"/>
      <c r="J34" s="65"/>
      <c r="K34" s="79"/>
    </row>
    <row r="35" spans="1:11" ht="19.5" customHeight="1">
      <c r="A35" s="522"/>
      <c r="B35" s="523"/>
      <c r="C35" s="81"/>
      <c r="D35" s="82"/>
      <c r="E35" s="83">
        <f t="shared" si="1"/>
        <v>0</v>
      </c>
      <c r="F35" s="84"/>
      <c r="G35" s="85"/>
      <c r="H35" s="84"/>
      <c r="I35" s="84"/>
      <c r="J35" s="86"/>
      <c r="K35" s="87"/>
    </row>
    <row r="36" spans="1:11" ht="19.5" customHeight="1">
      <c r="A36" s="524" t="s">
        <v>54</v>
      </c>
      <c r="B36" s="524"/>
      <c r="C36" s="524"/>
      <c r="D36" s="524"/>
      <c r="E36" s="88">
        <f aca="true" t="shared" si="2" ref="E36:K36">SUM(E33:E35)</f>
        <v>845459</v>
      </c>
      <c r="F36" s="89">
        <f t="shared" si="2"/>
        <v>815259</v>
      </c>
      <c r="G36" s="90">
        <f t="shared" si="2"/>
        <v>30000</v>
      </c>
      <c r="H36" s="89">
        <f t="shared" si="2"/>
        <v>100</v>
      </c>
      <c r="I36" s="89">
        <f t="shared" si="2"/>
        <v>100</v>
      </c>
      <c r="J36" s="89">
        <f t="shared" si="2"/>
        <v>0</v>
      </c>
      <c r="K36" s="89">
        <f t="shared" si="2"/>
        <v>0</v>
      </c>
    </row>
    <row r="37" spans="1:11" ht="19.5" customHeight="1">
      <c r="A37" s="522" t="s">
        <v>55</v>
      </c>
      <c r="B37" s="525" t="s">
        <v>56</v>
      </c>
      <c r="C37" s="62"/>
      <c r="D37" s="91"/>
      <c r="E37" s="92">
        <f t="shared" si="1"/>
        <v>0</v>
      </c>
      <c r="F37" s="65"/>
      <c r="G37" s="80"/>
      <c r="H37" s="65"/>
      <c r="I37" s="65"/>
      <c r="J37" s="65"/>
      <c r="K37" s="79"/>
    </row>
    <row r="38" spans="1:11" ht="19.5" customHeight="1">
      <c r="A38" s="522"/>
      <c r="B38" s="525"/>
      <c r="C38" s="62"/>
      <c r="D38" s="63"/>
      <c r="E38" s="59">
        <f t="shared" si="1"/>
        <v>0</v>
      </c>
      <c r="F38" s="60"/>
      <c r="G38" s="93"/>
      <c r="H38" s="60"/>
      <c r="I38" s="60"/>
      <c r="J38" s="60"/>
      <c r="K38" s="66"/>
    </row>
    <row r="39" spans="1:11" ht="19.5" customHeight="1">
      <c r="A39" s="522"/>
      <c r="B39" s="525"/>
      <c r="C39" s="62"/>
      <c r="D39" s="63"/>
      <c r="E39" s="59">
        <f t="shared" si="1"/>
        <v>0</v>
      </c>
      <c r="F39" s="60"/>
      <c r="G39" s="93"/>
      <c r="H39" s="60"/>
      <c r="I39" s="60"/>
      <c r="J39" s="60"/>
      <c r="K39" s="66"/>
    </row>
    <row r="40" spans="1:11" ht="19.5" customHeight="1">
      <c r="A40" s="524" t="s">
        <v>57</v>
      </c>
      <c r="B40" s="524"/>
      <c r="C40" s="524"/>
      <c r="D40" s="524"/>
      <c r="E40" s="88">
        <f aca="true" t="shared" si="3" ref="E40:K40">SUM(E37:E39)</f>
        <v>0</v>
      </c>
      <c r="F40" s="89">
        <f t="shared" si="3"/>
        <v>0</v>
      </c>
      <c r="G40" s="90">
        <f t="shared" si="3"/>
        <v>0</v>
      </c>
      <c r="H40" s="89">
        <f t="shared" si="3"/>
        <v>0</v>
      </c>
      <c r="I40" s="89">
        <f t="shared" si="3"/>
        <v>0</v>
      </c>
      <c r="J40" s="89">
        <f t="shared" si="3"/>
        <v>0</v>
      </c>
      <c r="K40" s="89">
        <f t="shared" si="3"/>
        <v>0</v>
      </c>
    </row>
    <row r="41" spans="1:11" ht="19.5" customHeight="1">
      <c r="A41" s="522" t="s">
        <v>58</v>
      </c>
      <c r="B41" s="526" t="s">
        <v>59</v>
      </c>
      <c r="C41" s="62"/>
      <c r="D41" s="63"/>
      <c r="E41" s="59">
        <f t="shared" si="1"/>
        <v>0</v>
      </c>
      <c r="F41" s="60"/>
      <c r="G41" s="60"/>
      <c r="H41" s="60"/>
      <c r="I41" s="60"/>
      <c r="J41" s="60"/>
      <c r="K41" s="66"/>
    </row>
    <row r="42" spans="1:11" ht="19.5" customHeight="1">
      <c r="A42" s="522"/>
      <c r="B42" s="526"/>
      <c r="C42" s="62"/>
      <c r="D42" s="63"/>
      <c r="E42" s="83"/>
      <c r="F42" s="84"/>
      <c r="G42" s="94"/>
      <c r="H42" s="60"/>
      <c r="I42" s="60"/>
      <c r="J42" s="84"/>
      <c r="K42" s="87"/>
    </row>
    <row r="43" spans="1:11" ht="19.5" customHeight="1">
      <c r="A43" s="522"/>
      <c r="B43" s="526"/>
      <c r="C43" s="95"/>
      <c r="D43" s="96"/>
      <c r="E43" s="71">
        <f t="shared" si="1"/>
        <v>0</v>
      </c>
      <c r="F43" s="72"/>
      <c r="G43" s="97"/>
      <c r="H43" s="72"/>
      <c r="I43" s="72"/>
      <c r="J43" s="72"/>
      <c r="K43" s="73"/>
    </row>
    <row r="44" spans="1:11" ht="19.5" customHeight="1">
      <c r="A44" s="524" t="s">
        <v>60</v>
      </c>
      <c r="B44" s="524"/>
      <c r="C44" s="524"/>
      <c r="D44" s="524"/>
      <c r="E44" s="88">
        <f aca="true" t="shared" si="4" ref="E44:K44">SUM(E41:E43)</f>
        <v>0</v>
      </c>
      <c r="F44" s="89">
        <f t="shared" si="4"/>
        <v>0</v>
      </c>
      <c r="G44" s="90">
        <f t="shared" si="4"/>
        <v>0</v>
      </c>
      <c r="H44" s="89">
        <f t="shared" si="4"/>
        <v>0</v>
      </c>
      <c r="I44" s="89">
        <f t="shared" si="4"/>
        <v>0</v>
      </c>
      <c r="J44" s="89">
        <f t="shared" si="4"/>
        <v>0</v>
      </c>
      <c r="K44" s="89">
        <f t="shared" si="4"/>
        <v>0</v>
      </c>
    </row>
    <row r="45" spans="1:11" ht="19.5" customHeight="1">
      <c r="A45" s="527" t="s">
        <v>61</v>
      </c>
      <c r="B45" s="528" t="s">
        <v>62</v>
      </c>
      <c r="C45" s="99">
        <v>633</v>
      </c>
      <c r="D45" s="100" t="s">
        <v>89</v>
      </c>
      <c r="E45" s="75">
        <f t="shared" si="1"/>
        <v>0</v>
      </c>
      <c r="F45" s="86"/>
      <c r="G45" s="84">
        <v>0</v>
      </c>
      <c r="H45" s="84">
        <v>0</v>
      </c>
      <c r="I45" s="86">
        <v>0</v>
      </c>
      <c r="K45" s="79"/>
    </row>
    <row r="46" spans="1:11" ht="19.5" customHeight="1">
      <c r="A46" s="527"/>
      <c r="B46" s="528"/>
      <c r="C46" s="95"/>
      <c r="D46" s="144"/>
      <c r="E46" s="72">
        <f t="shared" si="1"/>
        <v>0</v>
      </c>
      <c r="F46" s="72"/>
      <c r="G46" s="107"/>
      <c r="H46" s="72"/>
      <c r="I46" s="72"/>
      <c r="J46" s="72"/>
      <c r="K46" s="73"/>
    </row>
    <row r="47" spans="1:11" ht="19.5" customHeight="1">
      <c r="A47" s="524" t="s">
        <v>63</v>
      </c>
      <c r="B47" s="524"/>
      <c r="C47" s="524"/>
      <c r="D47" s="524"/>
      <c r="E47" s="88">
        <f aca="true" t="shared" si="5" ref="E47:K47">SUM(E45:E46)</f>
        <v>0</v>
      </c>
      <c r="F47" s="89">
        <f t="shared" si="5"/>
        <v>0</v>
      </c>
      <c r="G47" s="90">
        <f t="shared" si="5"/>
        <v>0</v>
      </c>
      <c r="H47" s="89">
        <f t="shared" si="5"/>
        <v>0</v>
      </c>
      <c r="I47" s="89">
        <f t="shared" si="5"/>
        <v>0</v>
      </c>
      <c r="J47" s="89">
        <f t="shared" si="5"/>
        <v>0</v>
      </c>
      <c r="K47" s="89">
        <f t="shared" si="5"/>
        <v>0</v>
      </c>
    </row>
    <row r="48" spans="1:11" ht="19.5" customHeight="1">
      <c r="A48" s="522" t="s">
        <v>64</v>
      </c>
      <c r="B48" s="528" t="s">
        <v>65</v>
      </c>
      <c r="C48" s="108"/>
      <c r="D48" s="109"/>
      <c r="E48" s="59">
        <f t="shared" si="1"/>
        <v>0</v>
      </c>
      <c r="F48" s="110"/>
      <c r="G48" s="111"/>
      <c r="H48" s="112"/>
      <c r="I48" s="112"/>
      <c r="J48" s="112"/>
      <c r="K48" s="112"/>
    </row>
    <row r="49" spans="1:11" ht="19.5" customHeight="1">
      <c r="A49" s="522"/>
      <c r="B49" s="528"/>
      <c r="C49" s="145"/>
      <c r="D49" s="109"/>
      <c r="E49" s="59">
        <f t="shared" si="1"/>
        <v>0</v>
      </c>
      <c r="F49" s="146"/>
      <c r="G49" s="111"/>
      <c r="H49" s="45"/>
      <c r="I49" s="45"/>
      <c r="J49" s="45"/>
      <c r="K49" s="45"/>
    </row>
    <row r="50" spans="1:11" ht="19.5" customHeight="1">
      <c r="A50" s="522"/>
      <c r="B50" s="528"/>
      <c r="C50" s="62"/>
      <c r="D50" s="63"/>
      <c r="E50" s="59">
        <f t="shared" si="1"/>
        <v>0</v>
      </c>
      <c r="F50" s="75"/>
      <c r="G50" s="93"/>
      <c r="H50" s="75"/>
      <c r="I50" s="75"/>
      <c r="J50" s="75"/>
      <c r="K50" s="75"/>
    </row>
    <row r="51" spans="1:11" ht="19.5" customHeight="1">
      <c r="A51" s="524" t="s">
        <v>66</v>
      </c>
      <c r="B51" s="524"/>
      <c r="C51" s="524"/>
      <c r="D51" s="524"/>
      <c r="E51" s="88">
        <f aca="true" t="shared" si="6" ref="E51:K51">SUM(E48:E50)</f>
        <v>0</v>
      </c>
      <c r="F51" s="89">
        <f t="shared" si="6"/>
        <v>0</v>
      </c>
      <c r="G51" s="90">
        <f t="shared" si="6"/>
        <v>0</v>
      </c>
      <c r="H51" s="89">
        <f t="shared" si="6"/>
        <v>0</v>
      </c>
      <c r="I51" s="89">
        <f t="shared" si="6"/>
        <v>0</v>
      </c>
      <c r="J51" s="89">
        <f t="shared" si="6"/>
        <v>0</v>
      </c>
      <c r="K51" s="89">
        <f t="shared" si="6"/>
        <v>0</v>
      </c>
    </row>
    <row r="52" spans="1:11" ht="32.25" customHeight="1">
      <c r="A52" s="529" t="s">
        <v>67</v>
      </c>
      <c r="B52" s="526" t="s">
        <v>68</v>
      </c>
      <c r="C52" s="62">
        <v>711</v>
      </c>
      <c r="D52" s="132" t="s">
        <v>106</v>
      </c>
      <c r="E52" s="59">
        <f t="shared" si="1"/>
        <v>129670</v>
      </c>
      <c r="F52" s="66">
        <v>129670</v>
      </c>
      <c r="G52" s="66"/>
      <c r="H52" s="66"/>
      <c r="I52" s="66"/>
      <c r="J52" s="66"/>
      <c r="K52" s="66"/>
    </row>
    <row r="53" spans="1:11" ht="19.5" customHeight="1">
      <c r="A53" s="529"/>
      <c r="B53" s="526"/>
      <c r="C53" s="62"/>
      <c r="D53" s="63"/>
      <c r="E53" s="59">
        <f t="shared" si="1"/>
        <v>0</v>
      </c>
      <c r="F53" s="60"/>
      <c r="G53" s="93"/>
      <c r="H53" s="60"/>
      <c r="I53" s="60"/>
      <c r="J53" s="60"/>
      <c r="K53" s="66"/>
    </row>
    <row r="54" spans="1:11" ht="19.5" customHeight="1">
      <c r="A54" s="529"/>
      <c r="B54" s="526"/>
      <c r="C54" s="62"/>
      <c r="D54" s="63"/>
      <c r="E54" s="59">
        <f t="shared" si="1"/>
        <v>0</v>
      </c>
      <c r="F54" s="60"/>
      <c r="G54" s="93"/>
      <c r="H54" s="60"/>
      <c r="I54" s="60"/>
      <c r="J54" s="60"/>
      <c r="K54" s="66"/>
    </row>
    <row r="55" spans="1:11" ht="19.5" customHeight="1">
      <c r="A55" s="524" t="s">
        <v>69</v>
      </c>
      <c r="B55" s="524"/>
      <c r="C55" s="524"/>
      <c r="D55" s="524"/>
      <c r="E55" s="88">
        <f aca="true" t="shared" si="7" ref="E55:K55">SUM(E52:E54)</f>
        <v>129670</v>
      </c>
      <c r="F55" s="89">
        <f t="shared" si="7"/>
        <v>129670</v>
      </c>
      <c r="G55" s="90">
        <f t="shared" si="7"/>
        <v>0</v>
      </c>
      <c r="H55" s="89">
        <f t="shared" si="7"/>
        <v>0</v>
      </c>
      <c r="I55" s="89">
        <f t="shared" si="7"/>
        <v>0</v>
      </c>
      <c r="J55" s="89">
        <f t="shared" si="7"/>
        <v>0</v>
      </c>
      <c r="K55" s="89">
        <f t="shared" si="7"/>
        <v>0</v>
      </c>
    </row>
    <row r="56" spans="1:11" ht="19.5" customHeight="1">
      <c r="A56" s="522" t="s">
        <v>70</v>
      </c>
      <c r="B56" s="530" t="s">
        <v>71</v>
      </c>
      <c r="C56" s="62"/>
      <c r="D56" s="63"/>
      <c r="E56" s="59">
        <f t="shared" si="1"/>
        <v>0</v>
      </c>
      <c r="F56" s="60"/>
      <c r="G56" s="93"/>
      <c r="H56" s="60"/>
      <c r="I56" s="60"/>
      <c r="J56" s="60"/>
      <c r="K56" s="66"/>
    </row>
    <row r="57" spans="1:11" ht="19.5" customHeight="1">
      <c r="A57" s="522"/>
      <c r="B57" s="530"/>
      <c r="C57" s="62"/>
      <c r="D57" s="63"/>
      <c r="E57" s="59">
        <f t="shared" si="1"/>
        <v>0</v>
      </c>
      <c r="F57" s="60"/>
      <c r="G57" s="93"/>
      <c r="H57" s="60"/>
      <c r="I57" s="60"/>
      <c r="J57" s="60"/>
      <c r="K57" s="66"/>
    </row>
    <row r="58" spans="1:11" ht="19.5" customHeight="1">
      <c r="A58" s="522"/>
      <c r="B58" s="530"/>
      <c r="C58" s="62"/>
      <c r="D58" s="63"/>
      <c r="E58" s="71">
        <f t="shared" si="1"/>
        <v>0</v>
      </c>
      <c r="F58" s="72"/>
      <c r="G58" s="107"/>
      <c r="H58" s="72"/>
      <c r="I58" s="72"/>
      <c r="J58" s="72"/>
      <c r="K58" s="73"/>
    </row>
    <row r="59" spans="1:11" ht="19.5" customHeight="1">
      <c r="A59" s="524" t="s">
        <v>72</v>
      </c>
      <c r="B59" s="524"/>
      <c r="C59" s="524"/>
      <c r="D59" s="524"/>
      <c r="E59" s="88">
        <f>SUM(E56:E58)</f>
        <v>0</v>
      </c>
      <c r="F59" s="89">
        <f aca="true" t="shared" si="8" ref="F59:K59">SUM(F56:F58)</f>
        <v>0</v>
      </c>
      <c r="G59" s="90">
        <f t="shared" si="8"/>
        <v>0</v>
      </c>
      <c r="H59" s="89">
        <f t="shared" si="8"/>
        <v>0</v>
      </c>
      <c r="I59" s="89">
        <f t="shared" si="8"/>
        <v>0</v>
      </c>
      <c r="J59" s="89">
        <f t="shared" si="8"/>
        <v>0</v>
      </c>
      <c r="K59" s="89">
        <f t="shared" si="8"/>
        <v>0</v>
      </c>
    </row>
    <row r="60" spans="1:11" ht="21.75" customHeight="1">
      <c r="A60" s="531" t="s">
        <v>73</v>
      </c>
      <c r="B60" s="531"/>
      <c r="C60" s="531"/>
      <c r="D60" s="531"/>
      <c r="E60" s="88">
        <f>+E36+E40+E44+E47+E51+E55+E59</f>
        <v>975129</v>
      </c>
      <c r="F60" s="88">
        <f>+F36+F40+F44+F47+F51+F55+F59</f>
        <v>944929</v>
      </c>
      <c r="G60" s="113">
        <f>G36+G40+G44+G47+G51+G55+G59</f>
        <v>30000</v>
      </c>
      <c r="H60" s="88">
        <f>+H36+H40+H44+H47+H51+H55+H59</f>
        <v>100</v>
      </c>
      <c r="I60" s="88">
        <f>+I36+I40+I44+I47+I51+I55+I59</f>
        <v>100</v>
      </c>
      <c r="J60" s="88">
        <f>+J36+J40+J44+J47+J51+J55+J59</f>
        <v>0</v>
      </c>
      <c r="K60" s="88">
        <f>+K36+K40+K44+K47+K51+K55+K59</f>
        <v>0</v>
      </c>
    </row>
    <row r="61" spans="1:9" ht="23.25" customHeight="1">
      <c r="A61" s="532" t="s">
        <v>74</v>
      </c>
      <c r="B61" s="532"/>
      <c r="C61" s="532"/>
      <c r="D61" s="532"/>
      <c r="E61" s="532"/>
      <c r="F61" s="532"/>
      <c r="G61" s="532"/>
      <c r="H61" s="394"/>
      <c r="I61" s="394"/>
    </row>
    <row r="62" spans="1:11" ht="66" customHeight="1">
      <c r="A62" s="533"/>
      <c r="B62" s="533"/>
      <c r="C62" s="533"/>
      <c r="D62" s="533"/>
      <c r="E62" s="533"/>
      <c r="F62" s="533"/>
      <c r="G62" s="533"/>
      <c r="H62" s="533"/>
      <c r="I62" s="533"/>
      <c r="J62" s="533"/>
      <c r="K62" s="533"/>
    </row>
    <row r="63" spans="1:7" ht="15.75">
      <c r="A63" s="114"/>
      <c r="B63" s="114"/>
      <c r="C63" s="114"/>
      <c r="D63" s="114"/>
      <c r="E63" s="114"/>
      <c r="F63" s="114"/>
      <c r="G63" s="114"/>
    </row>
    <row r="64" spans="1:11" ht="15.75">
      <c r="A64" s="115"/>
      <c r="B64" s="115"/>
      <c r="C64" s="116" t="s">
        <v>75</v>
      </c>
      <c r="D64" s="1" t="s">
        <v>76</v>
      </c>
      <c r="E64" s="117" t="s">
        <v>77</v>
      </c>
      <c r="F64" s="118" t="s">
        <v>352</v>
      </c>
      <c r="G64" s="119"/>
      <c r="H64" s="120"/>
      <c r="I64" s="121" t="s">
        <v>78</v>
      </c>
      <c r="K64" s="122"/>
    </row>
    <row r="65" spans="1:11" ht="15.75">
      <c r="A65" s="115"/>
      <c r="B65" s="115"/>
      <c r="C65" s="116" t="s">
        <v>79</v>
      </c>
      <c r="D65" s="1" t="s">
        <v>80</v>
      </c>
      <c r="E65" s="120"/>
      <c r="F65" s="115"/>
      <c r="G65" s="171"/>
      <c r="H65" s="115"/>
      <c r="I65" s="115" t="s">
        <v>293</v>
      </c>
      <c r="J65" s="115"/>
      <c r="K65" s="123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</sheetData>
  <sheetProtection selectLockedCells="1" selectUnlockedCells="1"/>
  <mergeCells count="46">
    <mergeCell ref="A56:A58"/>
    <mergeCell ref="B56:B58"/>
    <mergeCell ref="A59:D59"/>
    <mergeCell ref="A60:D60"/>
    <mergeCell ref="A61:G61"/>
    <mergeCell ref="A62:K62"/>
    <mergeCell ref="A48:A50"/>
    <mergeCell ref="B48:B50"/>
    <mergeCell ref="A51:D51"/>
    <mergeCell ref="A52:A54"/>
    <mergeCell ref="B52:B54"/>
    <mergeCell ref="A55:D55"/>
    <mergeCell ref="A41:A43"/>
    <mergeCell ref="B41:B43"/>
    <mergeCell ref="A44:D44"/>
    <mergeCell ref="A45:A46"/>
    <mergeCell ref="B45:B46"/>
    <mergeCell ref="A47:D47"/>
    <mergeCell ref="A33:A35"/>
    <mergeCell ref="B33:B35"/>
    <mergeCell ref="A36:D36"/>
    <mergeCell ref="A37:A39"/>
    <mergeCell ref="B37:B39"/>
    <mergeCell ref="A40:D40"/>
    <mergeCell ref="A21:D22"/>
    <mergeCell ref="H21:K21"/>
    <mergeCell ref="A24:A28"/>
    <mergeCell ref="B24:B28"/>
    <mergeCell ref="C28:D28"/>
    <mergeCell ref="A30:D31"/>
    <mergeCell ref="H30:K30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K71"/>
  <sheetViews>
    <sheetView zoomScale="69" zoomScaleNormal="69" zoomScalePageLayoutView="0" workbookViewId="0" topLeftCell="A46">
      <selection activeCell="F65" sqref="F65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188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58" t="s">
        <v>168</v>
      </c>
      <c r="I8" s="514" t="s">
        <v>83</v>
      </c>
      <c r="J8" s="514"/>
      <c r="K8" s="514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97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31"/>
      <c r="I11" s="385"/>
      <c r="J11" s="385"/>
      <c r="K11" s="385"/>
    </row>
    <row r="12" spans="1:11" ht="16.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8" t="s">
        <v>97</v>
      </c>
      <c r="I12" s="514" t="s">
        <v>175</v>
      </c>
      <c r="J12" s="514"/>
      <c r="K12" s="514"/>
    </row>
    <row r="13" spans="1:11" ht="33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33" t="s">
        <v>182</v>
      </c>
      <c r="I13" s="514" t="s">
        <v>183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606" t="s">
        <v>364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516"/>
      <c r="H19" s="516"/>
      <c r="I19" s="516"/>
      <c r="J19" s="516"/>
      <c r="K19" s="516"/>
    </row>
    <row r="20" spans="1:11" ht="42" customHeight="1">
      <c r="A20" s="511"/>
      <c r="B20" s="511"/>
      <c r="C20" s="511"/>
      <c r="D20" s="511"/>
      <c r="E20" s="38" t="s">
        <v>32</v>
      </c>
      <c r="F20" s="39" t="s">
        <v>33</v>
      </c>
      <c r="G20" s="516"/>
      <c r="H20" s="516"/>
      <c r="I20" s="516"/>
      <c r="J20" s="516"/>
      <c r="K20" s="51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17.25" customHeight="1">
      <c r="A23" s="517"/>
      <c r="B23" s="517"/>
      <c r="C23" s="517"/>
      <c r="D23" s="517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>
      <c r="A24" s="52"/>
      <c r="B24" s="53"/>
      <c r="C24" s="52" t="s">
        <v>43</v>
      </c>
      <c r="D24" s="54" t="s">
        <v>44</v>
      </c>
      <c r="E24" s="55">
        <v>1</v>
      </c>
      <c r="F24" s="56">
        <v>2</v>
      </c>
      <c r="G24" s="54">
        <v>3</v>
      </c>
      <c r="H24" s="55">
        <v>4</v>
      </c>
      <c r="I24" s="55">
        <v>5</v>
      </c>
      <c r="J24" s="55">
        <v>6</v>
      </c>
      <c r="K24" s="55">
        <v>7</v>
      </c>
    </row>
    <row r="25" spans="1:11" ht="17.25" customHeight="1">
      <c r="A25" s="58"/>
      <c r="B25" s="124"/>
      <c r="C25" s="58">
        <v>42</v>
      </c>
      <c r="D25" s="109" t="s">
        <v>101</v>
      </c>
      <c r="E25" s="59">
        <f>SUM(F25:K25)</f>
        <v>1088575</v>
      </c>
      <c r="F25" s="212">
        <f aca="true" t="shared" si="0" ref="F25:K25">F26</f>
        <v>732575</v>
      </c>
      <c r="G25" s="212">
        <f>G26</f>
        <v>152000</v>
      </c>
      <c r="H25" s="212">
        <f>H26</f>
        <v>102000</v>
      </c>
      <c r="I25" s="212">
        <v>102000</v>
      </c>
      <c r="J25" s="212">
        <f t="shared" si="0"/>
        <v>0</v>
      </c>
      <c r="K25" s="212">
        <f t="shared" si="0"/>
        <v>0</v>
      </c>
    </row>
    <row r="26" spans="1:11" ht="16.5" thickBot="1">
      <c r="A26" s="519"/>
      <c r="B26" s="520"/>
      <c r="C26" s="95">
        <v>421</v>
      </c>
      <c r="D26" s="132" t="s">
        <v>88</v>
      </c>
      <c r="E26" s="83">
        <f>SUM(F26:K26)</f>
        <v>1088575</v>
      </c>
      <c r="F26" s="60">
        <v>732575</v>
      </c>
      <c r="G26" s="94">
        <v>152000</v>
      </c>
      <c r="H26" s="60">
        <v>102000</v>
      </c>
      <c r="I26" s="60">
        <v>102000</v>
      </c>
      <c r="J26" s="72"/>
      <c r="K26" s="66"/>
    </row>
    <row r="27" spans="1:11" ht="17.25" customHeight="1" thickBot="1" thickTop="1">
      <c r="A27" s="519"/>
      <c r="B27" s="520"/>
      <c r="C27" s="521" t="s">
        <v>49</v>
      </c>
      <c r="D27" s="521"/>
      <c r="E27" s="88">
        <f>SUM(F27:K27)</f>
        <v>1088575</v>
      </c>
      <c r="F27" s="88">
        <f aca="true" t="shared" si="1" ref="F27:K27">SUM(F26:F26)</f>
        <v>732575</v>
      </c>
      <c r="G27" s="167">
        <f>G25</f>
        <v>152000</v>
      </c>
      <c r="H27" s="167">
        <f>H25</f>
        <v>102000</v>
      </c>
      <c r="I27" s="167">
        <f>I25</f>
        <v>102000</v>
      </c>
      <c r="J27" s="88">
        <f t="shared" si="1"/>
        <v>0</v>
      </c>
      <c r="K27" s="88">
        <f t="shared" si="1"/>
        <v>0</v>
      </c>
    </row>
    <row r="28" spans="1:11" ht="17.25" customHeight="1" thickTop="1">
      <c r="A28" s="57"/>
      <c r="B28" s="74"/>
      <c r="C28" s="138"/>
      <c r="D28" s="139"/>
      <c r="E28" s="75"/>
      <c r="F28" s="76"/>
      <c r="G28" s="77"/>
      <c r="H28" s="140"/>
      <c r="I28" s="140"/>
      <c r="J28" s="140"/>
      <c r="K28" s="76"/>
    </row>
    <row r="29" spans="1:11" ht="17.25" customHeight="1">
      <c r="A29" s="517" t="s">
        <v>50</v>
      </c>
      <c r="B29" s="517"/>
      <c r="C29" s="517"/>
      <c r="D29" s="517"/>
      <c r="E29" s="46" t="s">
        <v>35</v>
      </c>
      <c r="F29" s="47" t="s">
        <v>36</v>
      </c>
      <c r="G29" s="48" t="s">
        <v>37</v>
      </c>
      <c r="H29" s="518" t="s">
        <v>38</v>
      </c>
      <c r="I29" s="518"/>
      <c r="J29" s="518"/>
      <c r="K29" s="518"/>
    </row>
    <row r="30" spans="1:11" ht="17.25" customHeight="1">
      <c r="A30" s="517"/>
      <c r="B30" s="517"/>
      <c r="C30" s="517"/>
      <c r="D30" s="517"/>
      <c r="E30" s="49" t="s">
        <v>39</v>
      </c>
      <c r="F30" s="50" t="s">
        <v>40</v>
      </c>
      <c r="G30" s="51" t="s">
        <v>349</v>
      </c>
      <c r="H30" s="45" t="s">
        <v>41</v>
      </c>
      <c r="I30" s="45" t="s">
        <v>304</v>
      </c>
      <c r="J30" s="45" t="s">
        <v>350</v>
      </c>
      <c r="K30" s="45" t="s">
        <v>351</v>
      </c>
    </row>
    <row r="31" spans="1:11" ht="17.25" customHeight="1">
      <c r="A31" s="52"/>
      <c r="B31" s="53"/>
      <c r="C31" s="52" t="s">
        <v>43</v>
      </c>
      <c r="D31" s="54" t="s">
        <v>44</v>
      </c>
      <c r="E31" s="55">
        <v>1</v>
      </c>
      <c r="F31" s="56">
        <v>2</v>
      </c>
      <c r="G31" s="52">
        <v>3</v>
      </c>
      <c r="H31" s="55">
        <v>4</v>
      </c>
      <c r="I31" s="55">
        <v>5</v>
      </c>
      <c r="J31" s="55">
        <v>6</v>
      </c>
      <c r="K31" s="55">
        <v>7</v>
      </c>
    </row>
    <row r="32" spans="1:11" ht="19.5" customHeight="1">
      <c r="A32" s="522" t="s">
        <v>51</v>
      </c>
      <c r="B32" s="523" t="s">
        <v>52</v>
      </c>
      <c r="C32" s="62">
        <v>611</v>
      </c>
      <c r="D32" s="63" t="s">
        <v>53</v>
      </c>
      <c r="E32" s="59">
        <f aca="true" t="shared" si="2" ref="E32:E60">SUM(F32:K32)</f>
        <v>420974</v>
      </c>
      <c r="F32" s="65">
        <v>337674</v>
      </c>
      <c r="G32" s="362">
        <v>0</v>
      </c>
      <c r="H32" s="218">
        <v>36300</v>
      </c>
      <c r="I32" s="218">
        <v>47000</v>
      </c>
      <c r="J32" s="65"/>
      <c r="K32" s="79"/>
    </row>
    <row r="33" spans="1:11" ht="19.5" customHeight="1">
      <c r="A33" s="522"/>
      <c r="B33" s="523"/>
      <c r="C33" s="62"/>
      <c r="D33" s="63"/>
      <c r="E33" s="59">
        <f t="shared" si="2"/>
        <v>0</v>
      </c>
      <c r="F33" s="65"/>
      <c r="G33" s="80"/>
      <c r="H33" s="65"/>
      <c r="I33" s="65"/>
      <c r="J33" s="65"/>
      <c r="K33" s="79"/>
    </row>
    <row r="34" spans="1:11" ht="19.5" customHeight="1">
      <c r="A34" s="522"/>
      <c r="B34" s="523"/>
      <c r="C34" s="81"/>
      <c r="D34" s="82"/>
      <c r="E34" s="83">
        <f t="shared" si="2"/>
        <v>0</v>
      </c>
      <c r="F34" s="84"/>
      <c r="G34" s="85"/>
      <c r="H34" s="84"/>
      <c r="I34" s="84"/>
      <c r="J34" s="390"/>
      <c r="K34" s="87"/>
    </row>
    <row r="35" spans="1:11" ht="19.5" customHeight="1">
      <c r="A35" s="524" t="s">
        <v>54</v>
      </c>
      <c r="B35" s="524"/>
      <c r="C35" s="524"/>
      <c r="D35" s="524"/>
      <c r="E35" s="88">
        <f aca="true" t="shared" si="3" ref="E35:K35">SUM(E32:E34)</f>
        <v>420974</v>
      </c>
      <c r="F35" s="89">
        <f t="shared" si="3"/>
        <v>337674</v>
      </c>
      <c r="G35" s="90">
        <f t="shared" si="3"/>
        <v>0</v>
      </c>
      <c r="H35" s="455">
        <f t="shared" si="3"/>
        <v>36300</v>
      </c>
      <c r="I35" s="89">
        <f t="shared" si="3"/>
        <v>47000</v>
      </c>
      <c r="J35" s="388">
        <f t="shared" si="3"/>
        <v>0</v>
      </c>
      <c r="K35" s="89">
        <f t="shared" si="3"/>
        <v>0</v>
      </c>
    </row>
    <row r="36" spans="1:11" ht="19.5" customHeight="1">
      <c r="A36" s="522" t="s">
        <v>55</v>
      </c>
      <c r="B36" s="525" t="s">
        <v>56</v>
      </c>
      <c r="C36" s="62"/>
      <c r="D36" s="91"/>
      <c r="E36" s="92">
        <f t="shared" si="2"/>
        <v>0</v>
      </c>
      <c r="F36" s="65"/>
      <c r="G36" s="80"/>
      <c r="H36" s="65"/>
      <c r="I36" s="65"/>
      <c r="J36" s="396"/>
      <c r="K36" s="79"/>
    </row>
    <row r="37" spans="1:11" ht="19.5" customHeight="1">
      <c r="A37" s="522"/>
      <c r="B37" s="525"/>
      <c r="C37" s="62"/>
      <c r="D37" s="91"/>
      <c r="E37" s="59">
        <f t="shared" si="2"/>
        <v>0</v>
      </c>
      <c r="F37" s="65"/>
      <c r="G37" s="80"/>
      <c r="H37" s="65"/>
      <c r="I37" s="65"/>
      <c r="J37" s="396"/>
      <c r="K37" s="79"/>
    </row>
    <row r="38" spans="1:11" ht="19.5" customHeight="1">
      <c r="A38" s="522"/>
      <c r="B38" s="525"/>
      <c r="C38" s="62"/>
      <c r="D38" s="63"/>
      <c r="E38" s="59">
        <f t="shared" si="2"/>
        <v>0</v>
      </c>
      <c r="F38" s="60"/>
      <c r="G38" s="93"/>
      <c r="H38" s="60"/>
      <c r="I38" s="60"/>
      <c r="J38" s="386"/>
      <c r="K38" s="66"/>
    </row>
    <row r="39" spans="1:11" ht="19.5" customHeight="1" thickBot="1" thickTop="1">
      <c r="A39" s="524" t="s">
        <v>57</v>
      </c>
      <c r="B39" s="524"/>
      <c r="C39" s="524"/>
      <c r="D39" s="524"/>
      <c r="E39" s="88">
        <f aca="true" t="shared" si="4" ref="E39:K39">SUM(E36:E38)</f>
        <v>0</v>
      </c>
      <c r="F39" s="89">
        <f t="shared" si="4"/>
        <v>0</v>
      </c>
      <c r="G39" s="90">
        <f t="shared" si="4"/>
        <v>0</v>
      </c>
      <c r="H39" s="89">
        <f t="shared" si="4"/>
        <v>0</v>
      </c>
      <c r="I39" s="89">
        <f t="shared" si="4"/>
        <v>0</v>
      </c>
      <c r="J39" s="388">
        <f t="shared" si="4"/>
        <v>0</v>
      </c>
      <c r="K39" s="89">
        <f t="shared" si="4"/>
        <v>0</v>
      </c>
    </row>
    <row r="40" spans="1:11" ht="19.5" customHeight="1" thickBot="1" thickTop="1">
      <c r="A40" s="486"/>
      <c r="B40" s="486"/>
      <c r="C40" s="489">
        <v>642</v>
      </c>
      <c r="D40" s="488" t="s">
        <v>178</v>
      </c>
      <c r="E40" s="75"/>
      <c r="F40" s="204"/>
      <c r="G40" s="487">
        <v>33000</v>
      </c>
      <c r="H40" s="204"/>
      <c r="I40" s="204"/>
      <c r="J40" s="491"/>
      <c r="K40" s="204"/>
    </row>
    <row r="41" spans="1:11" ht="19.5" customHeight="1" thickBot="1" thickTop="1">
      <c r="A41" s="527" t="s">
        <v>58</v>
      </c>
      <c r="B41" s="523" t="s">
        <v>59</v>
      </c>
      <c r="C41" s="62">
        <v>642</v>
      </c>
      <c r="D41" s="492" t="s">
        <v>184</v>
      </c>
      <c r="E41" s="59">
        <f t="shared" si="2"/>
        <v>68511</v>
      </c>
      <c r="F41" s="60">
        <v>66811</v>
      </c>
      <c r="G41" s="259">
        <v>1700</v>
      </c>
      <c r="H41" s="65"/>
      <c r="I41" s="65"/>
      <c r="J41" s="386"/>
      <c r="K41" s="66"/>
    </row>
    <row r="42" spans="1:11" ht="19.5" customHeight="1" thickBot="1" thickTop="1">
      <c r="A42" s="527"/>
      <c r="B42" s="523"/>
      <c r="C42" s="62">
        <v>642</v>
      </c>
      <c r="D42" s="63" t="s">
        <v>185</v>
      </c>
      <c r="E42" s="59">
        <v>128090</v>
      </c>
      <c r="F42" s="60">
        <v>128090</v>
      </c>
      <c r="G42" s="259">
        <v>28000</v>
      </c>
      <c r="H42" s="65">
        <v>16200</v>
      </c>
      <c r="I42" s="65">
        <v>10000</v>
      </c>
      <c r="J42" s="386"/>
      <c r="K42" s="66"/>
    </row>
    <row r="43" spans="1:11" ht="19.5" customHeight="1" thickBot="1" thickTop="1">
      <c r="A43" s="527"/>
      <c r="B43" s="523"/>
      <c r="C43" s="62"/>
      <c r="D43" s="63" t="s">
        <v>201</v>
      </c>
      <c r="E43" s="59"/>
      <c r="F43" s="60"/>
      <c r="G43" s="259">
        <v>100</v>
      </c>
      <c r="H43" s="65"/>
      <c r="I43" s="65"/>
      <c r="J43" s="386"/>
      <c r="K43" s="66"/>
    </row>
    <row r="44" spans="1:11" ht="19.5" customHeight="1" thickBot="1" thickTop="1">
      <c r="A44" s="527"/>
      <c r="B44" s="523"/>
      <c r="C44" s="62">
        <v>652</v>
      </c>
      <c r="D44" s="63" t="s">
        <v>179</v>
      </c>
      <c r="E44" s="59">
        <f t="shared" si="2"/>
        <v>0</v>
      </c>
      <c r="F44" s="60">
        <v>0</v>
      </c>
      <c r="G44" s="94"/>
      <c r="H44" s="60"/>
      <c r="I44" s="60"/>
      <c r="J44" s="386"/>
      <c r="K44" s="66"/>
    </row>
    <row r="45" spans="1:11" ht="19.5" customHeight="1" thickBot="1" thickTop="1">
      <c r="A45" s="527"/>
      <c r="B45" s="523"/>
      <c r="C45" s="62">
        <v>653</v>
      </c>
      <c r="D45" s="63" t="s">
        <v>180</v>
      </c>
      <c r="E45" s="83">
        <f t="shared" si="2"/>
        <v>176700</v>
      </c>
      <c r="F45" s="84">
        <v>0</v>
      </c>
      <c r="G45" s="94">
        <v>82200</v>
      </c>
      <c r="H45" s="60">
        <v>49500</v>
      </c>
      <c r="I45" s="60">
        <v>45000</v>
      </c>
      <c r="J45" s="389"/>
      <c r="K45" s="87"/>
    </row>
    <row r="46" spans="1:11" ht="19.5" customHeight="1">
      <c r="A46" s="524" t="s">
        <v>60</v>
      </c>
      <c r="B46" s="524"/>
      <c r="C46" s="524"/>
      <c r="D46" s="524"/>
      <c r="E46" s="88">
        <f>SUM(E41:E45)</f>
        <v>373301</v>
      </c>
      <c r="F46" s="89">
        <f>SUM(F41:F45)</f>
        <v>194901</v>
      </c>
      <c r="G46" s="90">
        <f>SUM(G40:G45)</f>
        <v>145000</v>
      </c>
      <c r="H46" s="89">
        <f>SUM(H41:H45)</f>
        <v>65700</v>
      </c>
      <c r="I46" s="89">
        <f>SUM(I41:I45)</f>
        <v>55000</v>
      </c>
      <c r="J46" s="388">
        <f>SUM(J41:J45)</f>
        <v>0</v>
      </c>
      <c r="K46" s="89">
        <f>SUM(K41:K45)</f>
        <v>0</v>
      </c>
    </row>
    <row r="47" spans="1:11" ht="12.75" customHeight="1">
      <c r="A47" s="527" t="s">
        <v>61</v>
      </c>
      <c r="B47" s="528" t="s">
        <v>62</v>
      </c>
      <c r="C47" s="62">
        <v>638</v>
      </c>
      <c r="D47" s="91" t="s">
        <v>62</v>
      </c>
      <c r="E47" s="92">
        <f t="shared" si="2"/>
        <v>7000</v>
      </c>
      <c r="F47" s="65">
        <v>0</v>
      </c>
      <c r="G47" s="80">
        <v>7000</v>
      </c>
      <c r="H47" s="65"/>
      <c r="I47" s="65"/>
      <c r="J47" s="396"/>
      <c r="K47" s="79"/>
    </row>
    <row r="48" spans="1:11" ht="15.75">
      <c r="A48" s="527"/>
      <c r="B48" s="528"/>
      <c r="C48" s="62"/>
      <c r="D48" s="132"/>
      <c r="E48" s="59">
        <f t="shared" si="2"/>
        <v>0</v>
      </c>
      <c r="F48" s="60">
        <v>0</v>
      </c>
      <c r="G48" s="93"/>
      <c r="H48" s="60"/>
      <c r="I48" s="60"/>
      <c r="J48" s="386"/>
      <c r="K48" s="66"/>
    </row>
    <row r="49" spans="1:11" ht="15.75">
      <c r="A49" s="527"/>
      <c r="B49" s="528"/>
      <c r="C49" s="95"/>
      <c r="D49" s="144"/>
      <c r="E49" s="72">
        <f t="shared" si="2"/>
        <v>0</v>
      </c>
      <c r="F49" s="72"/>
      <c r="G49" s="107"/>
      <c r="H49" s="72"/>
      <c r="I49" s="72"/>
      <c r="J49" s="387"/>
      <c r="K49" s="73"/>
    </row>
    <row r="50" spans="1:11" ht="19.5" customHeight="1">
      <c r="A50" s="524" t="s">
        <v>63</v>
      </c>
      <c r="B50" s="524"/>
      <c r="C50" s="524"/>
      <c r="D50" s="524"/>
      <c r="E50" s="88">
        <f aca="true" t="shared" si="5" ref="E50:K50">SUM(E47:E49)</f>
        <v>7000</v>
      </c>
      <c r="F50" s="89">
        <f t="shared" si="5"/>
        <v>0</v>
      </c>
      <c r="G50" s="90">
        <f t="shared" si="5"/>
        <v>7000</v>
      </c>
      <c r="H50" s="89">
        <f t="shared" si="5"/>
        <v>0</v>
      </c>
      <c r="I50" s="89">
        <f t="shared" si="5"/>
        <v>0</v>
      </c>
      <c r="J50" s="388">
        <f t="shared" si="5"/>
        <v>0</v>
      </c>
      <c r="K50" s="89">
        <f t="shared" si="5"/>
        <v>0</v>
      </c>
    </row>
    <row r="51" spans="1:11" ht="19.5" customHeight="1">
      <c r="A51" s="522" t="s">
        <v>64</v>
      </c>
      <c r="B51" s="528" t="s">
        <v>65</v>
      </c>
      <c r="C51" s="108"/>
      <c r="D51" s="109"/>
      <c r="E51" s="59">
        <f t="shared" si="2"/>
        <v>0</v>
      </c>
      <c r="F51" s="110"/>
      <c r="G51" s="111"/>
      <c r="H51" s="112"/>
      <c r="I51" s="112"/>
      <c r="J51" s="391"/>
      <c r="K51" s="112"/>
    </row>
    <row r="52" spans="1:11" ht="19.5" customHeight="1">
      <c r="A52" s="522"/>
      <c r="B52" s="528"/>
      <c r="C52" s="62"/>
      <c r="D52" s="63"/>
      <c r="E52" s="59">
        <f t="shared" si="2"/>
        <v>0</v>
      </c>
      <c r="F52" s="75"/>
      <c r="G52" s="93"/>
      <c r="H52" s="75"/>
      <c r="I52" s="75"/>
      <c r="J52" s="392"/>
      <c r="K52" s="75"/>
    </row>
    <row r="53" spans="1:11" ht="19.5" customHeight="1">
      <c r="A53" s="524" t="s">
        <v>66</v>
      </c>
      <c r="B53" s="524"/>
      <c r="C53" s="524"/>
      <c r="D53" s="524"/>
      <c r="E53" s="88">
        <f aca="true" t="shared" si="6" ref="E53:K53">SUM(E51:E52)</f>
        <v>0</v>
      </c>
      <c r="F53" s="89">
        <f t="shared" si="6"/>
        <v>0</v>
      </c>
      <c r="G53" s="90">
        <f t="shared" si="6"/>
        <v>0</v>
      </c>
      <c r="H53" s="89">
        <f t="shared" si="6"/>
        <v>0</v>
      </c>
      <c r="I53" s="89">
        <f t="shared" si="6"/>
        <v>0</v>
      </c>
      <c r="J53" s="388">
        <f t="shared" si="6"/>
        <v>0</v>
      </c>
      <c r="K53" s="89">
        <f t="shared" si="6"/>
        <v>0</v>
      </c>
    </row>
    <row r="54" spans="1:11" ht="19.5" customHeight="1">
      <c r="A54" s="529" t="s">
        <v>67</v>
      </c>
      <c r="B54" s="526" t="s">
        <v>68</v>
      </c>
      <c r="C54" s="62"/>
      <c r="D54" s="63"/>
      <c r="E54" s="59">
        <f t="shared" si="2"/>
        <v>0</v>
      </c>
      <c r="F54" s="66"/>
      <c r="G54" s="93"/>
      <c r="H54" s="66"/>
      <c r="I54" s="66"/>
      <c r="J54" s="393"/>
      <c r="K54" s="66"/>
    </row>
    <row r="55" spans="1:11" ht="19.5" customHeight="1">
      <c r="A55" s="529"/>
      <c r="B55" s="526"/>
      <c r="C55" s="62"/>
      <c r="D55" s="63"/>
      <c r="E55" s="59">
        <f t="shared" si="2"/>
        <v>0</v>
      </c>
      <c r="F55" s="60"/>
      <c r="G55" s="93"/>
      <c r="H55" s="60"/>
      <c r="I55" s="60"/>
      <c r="J55" s="386"/>
      <c r="K55" s="66"/>
    </row>
    <row r="56" spans="1:11" ht="19.5" customHeight="1">
      <c r="A56" s="529"/>
      <c r="B56" s="526"/>
      <c r="C56" s="62">
        <v>711</v>
      </c>
      <c r="D56" s="63" t="s">
        <v>95</v>
      </c>
      <c r="E56" s="59">
        <f t="shared" si="2"/>
        <v>0</v>
      </c>
      <c r="F56" s="60"/>
      <c r="G56" s="93"/>
      <c r="H56" s="60">
        <v>0</v>
      </c>
      <c r="I56" s="60">
        <v>0</v>
      </c>
      <c r="J56" s="60"/>
      <c r="K56" s="66"/>
    </row>
    <row r="57" spans="1:11" ht="19.5" customHeight="1">
      <c r="A57" s="524" t="s">
        <v>69</v>
      </c>
      <c r="B57" s="524"/>
      <c r="C57" s="524"/>
      <c r="D57" s="524"/>
      <c r="E57" s="88">
        <f aca="true" t="shared" si="7" ref="E57:K57">SUM(E54:E56)</f>
        <v>0</v>
      </c>
      <c r="F57" s="89">
        <f t="shared" si="7"/>
        <v>0</v>
      </c>
      <c r="G57" s="90">
        <f t="shared" si="7"/>
        <v>0</v>
      </c>
      <c r="H57" s="89">
        <f t="shared" si="7"/>
        <v>0</v>
      </c>
      <c r="I57" s="89">
        <f t="shared" si="7"/>
        <v>0</v>
      </c>
      <c r="J57" s="89">
        <f t="shared" si="7"/>
        <v>0</v>
      </c>
      <c r="K57" s="89">
        <f t="shared" si="7"/>
        <v>0</v>
      </c>
    </row>
    <row r="58" spans="1:11" ht="36" customHeight="1">
      <c r="A58" s="522" t="s">
        <v>70</v>
      </c>
      <c r="B58" s="530" t="s">
        <v>71</v>
      </c>
      <c r="C58" s="62">
        <v>844</v>
      </c>
      <c r="D58" s="132" t="s">
        <v>186</v>
      </c>
      <c r="E58" s="59">
        <f t="shared" si="2"/>
        <v>200000</v>
      </c>
      <c r="F58" s="60">
        <v>200000</v>
      </c>
      <c r="G58" s="93"/>
      <c r="H58" s="60"/>
      <c r="I58" s="60"/>
      <c r="J58" s="60"/>
      <c r="K58" s="66"/>
    </row>
    <row r="59" spans="1:11" ht="19.5" customHeight="1">
      <c r="A59" s="522"/>
      <c r="B59" s="530"/>
      <c r="C59" s="62"/>
      <c r="D59" s="63"/>
      <c r="E59" s="59">
        <f t="shared" si="2"/>
        <v>0</v>
      </c>
      <c r="F59" s="60"/>
      <c r="G59" s="93"/>
      <c r="H59" s="60"/>
      <c r="I59" s="60"/>
      <c r="J59" s="60"/>
      <c r="K59" s="66"/>
    </row>
    <row r="60" spans="1:11" ht="19.5" customHeight="1">
      <c r="A60" s="522"/>
      <c r="B60" s="530"/>
      <c r="C60" s="62"/>
      <c r="D60" s="63"/>
      <c r="E60" s="71">
        <f t="shared" si="2"/>
        <v>0</v>
      </c>
      <c r="F60" s="72"/>
      <c r="G60" s="107"/>
      <c r="H60" s="72"/>
      <c r="I60" s="72"/>
      <c r="J60" s="72"/>
      <c r="K60" s="73"/>
    </row>
    <row r="61" spans="1:11" ht="19.5" customHeight="1">
      <c r="A61" s="524" t="s">
        <v>72</v>
      </c>
      <c r="B61" s="524"/>
      <c r="C61" s="524"/>
      <c r="D61" s="524"/>
      <c r="E61" s="88">
        <f aca="true" t="shared" si="8" ref="E61:K61">SUM(E58:E60)</f>
        <v>200000</v>
      </c>
      <c r="F61" s="89">
        <f t="shared" si="8"/>
        <v>200000</v>
      </c>
      <c r="G61" s="90">
        <f t="shared" si="8"/>
        <v>0</v>
      </c>
      <c r="H61" s="89">
        <f t="shared" si="8"/>
        <v>0</v>
      </c>
      <c r="I61" s="89">
        <f t="shared" si="8"/>
        <v>0</v>
      </c>
      <c r="J61" s="89">
        <f t="shared" si="8"/>
        <v>0</v>
      </c>
      <c r="K61" s="89">
        <f t="shared" si="8"/>
        <v>0</v>
      </c>
    </row>
    <row r="62" spans="1:11" ht="21.75" customHeight="1">
      <c r="A62" s="531" t="s">
        <v>73</v>
      </c>
      <c r="B62" s="531"/>
      <c r="C62" s="531"/>
      <c r="D62" s="531"/>
      <c r="E62" s="88">
        <f>+E35+E39+E46+E50+E53+E57+E61</f>
        <v>1001275</v>
      </c>
      <c r="F62" s="88">
        <f aca="true" t="shared" si="9" ref="F62:K62">+F35+F39+F46+F50+F53+F57+F61</f>
        <v>732575</v>
      </c>
      <c r="G62" s="113">
        <f>+G35+G39+G46+G50+G53+G57+G61</f>
        <v>152000</v>
      </c>
      <c r="H62" s="88">
        <f t="shared" si="9"/>
        <v>102000</v>
      </c>
      <c r="I62" s="88">
        <f t="shared" si="9"/>
        <v>102000</v>
      </c>
      <c r="J62" s="88">
        <f t="shared" si="9"/>
        <v>0</v>
      </c>
      <c r="K62" s="88">
        <f t="shared" si="9"/>
        <v>0</v>
      </c>
    </row>
    <row r="63" spans="1:7" ht="23.25" customHeight="1">
      <c r="A63" s="532" t="s">
        <v>74</v>
      </c>
      <c r="B63" s="532"/>
      <c r="C63" s="532"/>
      <c r="D63" s="532"/>
      <c r="E63" s="532"/>
      <c r="F63" s="532"/>
      <c r="G63" s="532"/>
    </row>
    <row r="64" spans="1:11" ht="15.75">
      <c r="A64" s="612"/>
      <c r="B64" s="612"/>
      <c r="C64" s="612"/>
      <c r="D64" s="612"/>
      <c r="E64" s="612"/>
      <c r="F64" s="612"/>
      <c r="G64" s="612"/>
      <c r="H64" s="612"/>
      <c r="I64" s="612"/>
      <c r="J64" s="612"/>
      <c r="K64" s="612"/>
    </row>
    <row r="65" spans="1:11" ht="15.75">
      <c r="A65" s="115"/>
      <c r="B65" s="115"/>
      <c r="C65" s="116" t="s">
        <v>75</v>
      </c>
      <c r="D65" s="1" t="s">
        <v>76</v>
      </c>
      <c r="E65" s="117" t="s">
        <v>77</v>
      </c>
      <c r="F65" s="478" t="s">
        <v>352</v>
      </c>
      <c r="G65" s="119"/>
      <c r="H65" s="120"/>
      <c r="I65" s="121" t="s">
        <v>78</v>
      </c>
      <c r="K65" s="122"/>
    </row>
    <row r="66" spans="1:11" ht="15.75">
      <c r="A66" s="115"/>
      <c r="B66" s="115"/>
      <c r="C66" s="116" t="s">
        <v>79</v>
      </c>
      <c r="D66" s="1" t="s">
        <v>80</v>
      </c>
      <c r="E66" s="120"/>
      <c r="F66" s="115"/>
      <c r="G66" s="115"/>
      <c r="H66" s="115"/>
      <c r="I66" s="115" t="s">
        <v>293</v>
      </c>
      <c r="J66" s="115"/>
      <c r="K66" s="123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1" spans="1:7" ht="15.75">
      <c r="A71" s="114"/>
      <c r="B71" s="114"/>
      <c r="C71" s="114"/>
      <c r="D71" s="114"/>
      <c r="E71" s="114"/>
      <c r="F71" s="114"/>
      <c r="G71" s="114"/>
    </row>
    <row r="81" ht="15.75"/>
    <row r="82" ht="15.75"/>
    <row r="83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</sheetData>
  <sheetProtection selectLockedCells="1" selectUnlockedCells="1"/>
  <mergeCells count="46">
    <mergeCell ref="A58:A60"/>
    <mergeCell ref="B58:B60"/>
    <mergeCell ref="A61:D61"/>
    <mergeCell ref="A62:D62"/>
    <mergeCell ref="A63:G63"/>
    <mergeCell ref="A64:K64"/>
    <mergeCell ref="A51:A52"/>
    <mergeCell ref="B51:B52"/>
    <mergeCell ref="A53:D53"/>
    <mergeCell ref="A54:A56"/>
    <mergeCell ref="B54:B56"/>
    <mergeCell ref="A57:D57"/>
    <mergeCell ref="A41:A45"/>
    <mergeCell ref="B41:B45"/>
    <mergeCell ref="A46:D46"/>
    <mergeCell ref="A47:A49"/>
    <mergeCell ref="B47:B49"/>
    <mergeCell ref="A50:D50"/>
    <mergeCell ref="A32:A34"/>
    <mergeCell ref="B32:B34"/>
    <mergeCell ref="A35:D35"/>
    <mergeCell ref="A36:A38"/>
    <mergeCell ref="B36:B38"/>
    <mergeCell ref="A39:D39"/>
    <mergeCell ref="A22:D23"/>
    <mergeCell ref="H22:K22"/>
    <mergeCell ref="A26:A27"/>
    <mergeCell ref="B26:B27"/>
    <mergeCell ref="C27:D27"/>
    <mergeCell ref="A29:D30"/>
    <mergeCell ref="H29:K29"/>
    <mergeCell ref="A7:D20"/>
    <mergeCell ref="I7:K7"/>
    <mergeCell ref="I8:K8"/>
    <mergeCell ref="I9:K9"/>
    <mergeCell ref="I10:K10"/>
    <mergeCell ref="I12:K12"/>
    <mergeCell ref="I13:K13"/>
    <mergeCell ref="I14:K14"/>
    <mergeCell ref="G15:K20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K71"/>
  <sheetViews>
    <sheetView zoomScale="69" zoomScaleNormal="69" zoomScalePageLayoutView="0" workbookViewId="0" topLeftCell="A49">
      <selection activeCell="A7" sqref="A7:D20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511" t="s">
        <v>326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 thickTop="1">
      <c r="A8" s="511"/>
      <c r="B8" s="511"/>
      <c r="C8" s="511"/>
      <c r="D8" s="511"/>
      <c r="E8" s="22" t="s">
        <v>8</v>
      </c>
      <c r="F8" s="23"/>
      <c r="G8" s="24" t="s">
        <v>9</v>
      </c>
      <c r="H8" s="258" t="s">
        <v>168</v>
      </c>
      <c r="I8" s="514" t="s">
        <v>83</v>
      </c>
      <c r="J8" s="514"/>
      <c r="K8" s="514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97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31"/>
      <c r="I11" s="385"/>
      <c r="J11" s="385"/>
      <c r="K11" s="385"/>
    </row>
    <row r="12" spans="1:11" ht="16.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8" t="s">
        <v>97</v>
      </c>
      <c r="I12" s="514" t="s">
        <v>175</v>
      </c>
      <c r="J12" s="514"/>
      <c r="K12" s="514"/>
    </row>
    <row r="13" spans="1:11" ht="33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33" t="s">
        <v>355</v>
      </c>
      <c r="I13" s="514" t="s">
        <v>356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606" t="s">
        <v>367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516"/>
      <c r="H19" s="516"/>
      <c r="I19" s="516"/>
      <c r="J19" s="516"/>
      <c r="K19" s="516"/>
    </row>
    <row r="20" spans="1:11" ht="42" customHeight="1">
      <c r="A20" s="511"/>
      <c r="B20" s="511"/>
      <c r="C20" s="511"/>
      <c r="D20" s="511"/>
      <c r="E20" s="38" t="s">
        <v>32</v>
      </c>
      <c r="F20" s="39" t="s">
        <v>33</v>
      </c>
      <c r="G20" s="516"/>
      <c r="H20" s="516"/>
      <c r="I20" s="516"/>
      <c r="J20" s="516"/>
      <c r="K20" s="51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17.25" customHeight="1">
      <c r="A23" s="517"/>
      <c r="B23" s="517"/>
      <c r="C23" s="517"/>
      <c r="D23" s="517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 thickBot="1">
      <c r="A24" s="52"/>
      <c r="B24" s="53"/>
      <c r="C24" s="52" t="s">
        <v>43</v>
      </c>
      <c r="D24" s="54" t="s">
        <v>44</v>
      </c>
      <c r="E24" s="55">
        <v>1</v>
      </c>
      <c r="F24" s="56">
        <v>2</v>
      </c>
      <c r="G24" s="54">
        <v>3</v>
      </c>
      <c r="H24" s="55">
        <v>4</v>
      </c>
      <c r="I24" s="55">
        <v>5</v>
      </c>
      <c r="J24" s="55">
        <v>6</v>
      </c>
      <c r="K24" s="55">
        <v>7</v>
      </c>
    </row>
    <row r="25" spans="1:11" ht="17.25" customHeight="1" thickTop="1">
      <c r="A25" s="58"/>
      <c r="B25" s="124"/>
      <c r="C25" s="58">
        <v>42</v>
      </c>
      <c r="D25" s="109" t="s">
        <v>101</v>
      </c>
      <c r="E25" s="59">
        <f>SUM(F25:K25)</f>
        <v>32000</v>
      </c>
      <c r="F25" s="212">
        <f aca="true" t="shared" si="0" ref="F25:K25">F26</f>
        <v>0</v>
      </c>
      <c r="G25" s="212">
        <f>G26</f>
        <v>32000</v>
      </c>
      <c r="H25" s="212">
        <f>H26</f>
        <v>0</v>
      </c>
      <c r="I25" s="212">
        <v>0</v>
      </c>
      <c r="J25" s="212">
        <f t="shared" si="0"/>
        <v>0</v>
      </c>
      <c r="K25" s="212">
        <f t="shared" si="0"/>
        <v>0</v>
      </c>
    </row>
    <row r="26" spans="1:11" ht="16.5" thickBot="1">
      <c r="A26" s="519"/>
      <c r="B26" s="520"/>
      <c r="C26" s="95">
        <v>421</v>
      </c>
      <c r="D26" s="132" t="s">
        <v>88</v>
      </c>
      <c r="E26" s="83">
        <f>SUM(F26:K26)</f>
        <v>32000</v>
      </c>
      <c r="F26" s="60">
        <v>0</v>
      </c>
      <c r="G26" s="94">
        <v>32000</v>
      </c>
      <c r="H26" s="60">
        <v>0</v>
      </c>
      <c r="I26" s="60">
        <v>0</v>
      </c>
      <c r="J26" s="72"/>
      <c r="K26" s="66"/>
    </row>
    <row r="27" spans="1:11" ht="17.25" customHeight="1" thickBot="1" thickTop="1">
      <c r="A27" s="519"/>
      <c r="B27" s="520"/>
      <c r="C27" s="521" t="s">
        <v>49</v>
      </c>
      <c r="D27" s="521"/>
      <c r="E27" s="88">
        <f>SUM(F27:K27)</f>
        <v>32000</v>
      </c>
      <c r="F27" s="88">
        <f aca="true" t="shared" si="1" ref="F27:K27">SUM(F26:F26)</f>
        <v>0</v>
      </c>
      <c r="G27" s="167">
        <f>G25</f>
        <v>32000</v>
      </c>
      <c r="H27" s="167">
        <f>H25</f>
        <v>0</v>
      </c>
      <c r="I27" s="167">
        <v>0</v>
      </c>
      <c r="J27" s="88">
        <f t="shared" si="1"/>
        <v>0</v>
      </c>
      <c r="K27" s="88">
        <f t="shared" si="1"/>
        <v>0</v>
      </c>
    </row>
    <row r="28" spans="1:11" ht="17.25" customHeight="1" thickTop="1">
      <c r="A28" s="57"/>
      <c r="B28" s="74"/>
      <c r="C28" s="138"/>
      <c r="D28" s="139"/>
      <c r="E28" s="75"/>
      <c r="F28" s="76"/>
      <c r="G28" s="77"/>
      <c r="H28" s="140"/>
      <c r="I28" s="140"/>
      <c r="J28" s="140"/>
      <c r="K28" s="76"/>
    </row>
    <row r="29" spans="1:11" ht="17.25" customHeight="1">
      <c r="A29" s="517" t="s">
        <v>50</v>
      </c>
      <c r="B29" s="517"/>
      <c r="C29" s="517"/>
      <c r="D29" s="517"/>
      <c r="E29" s="46" t="s">
        <v>35</v>
      </c>
      <c r="F29" s="47" t="s">
        <v>36</v>
      </c>
      <c r="G29" s="48" t="s">
        <v>37</v>
      </c>
      <c r="H29" s="518" t="s">
        <v>38</v>
      </c>
      <c r="I29" s="518"/>
      <c r="J29" s="518"/>
      <c r="K29" s="518"/>
    </row>
    <row r="30" spans="1:11" ht="17.25" customHeight="1">
      <c r="A30" s="517"/>
      <c r="B30" s="517"/>
      <c r="C30" s="517"/>
      <c r="D30" s="517"/>
      <c r="E30" s="49" t="s">
        <v>39</v>
      </c>
      <c r="F30" s="50" t="s">
        <v>40</v>
      </c>
      <c r="G30" s="51" t="s">
        <v>349</v>
      </c>
      <c r="H30" s="45" t="s">
        <v>41</v>
      </c>
      <c r="I30" s="45" t="s">
        <v>304</v>
      </c>
      <c r="J30" s="45" t="s">
        <v>350</v>
      </c>
      <c r="K30" s="45" t="s">
        <v>351</v>
      </c>
    </row>
    <row r="31" spans="1:11" ht="17.25" customHeight="1" thickBot="1">
      <c r="A31" s="52"/>
      <c r="B31" s="53"/>
      <c r="C31" s="52" t="s">
        <v>43</v>
      </c>
      <c r="D31" s="54" t="s">
        <v>44</v>
      </c>
      <c r="E31" s="55">
        <v>1</v>
      </c>
      <c r="F31" s="56">
        <v>2</v>
      </c>
      <c r="G31" s="52">
        <v>3</v>
      </c>
      <c r="H31" s="55">
        <v>4</v>
      </c>
      <c r="I31" s="55">
        <v>5</v>
      </c>
      <c r="J31" s="55">
        <v>6</v>
      </c>
      <c r="K31" s="55">
        <v>7</v>
      </c>
    </row>
    <row r="32" spans="1:11" ht="19.5" customHeight="1" thickBot="1" thickTop="1">
      <c r="A32" s="522" t="s">
        <v>51</v>
      </c>
      <c r="B32" s="523" t="s">
        <v>52</v>
      </c>
      <c r="C32" s="62">
        <v>611</v>
      </c>
      <c r="D32" s="63" t="s">
        <v>53</v>
      </c>
      <c r="E32" s="59">
        <f aca="true" t="shared" si="2" ref="E32:E60">SUM(F32:K32)</f>
        <v>0</v>
      </c>
      <c r="F32" s="65">
        <v>0</v>
      </c>
      <c r="G32" s="362">
        <v>0</v>
      </c>
      <c r="H32" s="218">
        <v>0</v>
      </c>
      <c r="I32" s="218">
        <v>0</v>
      </c>
      <c r="J32" s="65"/>
      <c r="K32" s="79"/>
    </row>
    <row r="33" spans="1:11" ht="19.5" customHeight="1" thickBot="1" thickTop="1">
      <c r="A33" s="522"/>
      <c r="B33" s="523"/>
      <c r="C33" s="62"/>
      <c r="D33" s="63"/>
      <c r="E33" s="59">
        <f t="shared" si="2"/>
        <v>0</v>
      </c>
      <c r="F33" s="65"/>
      <c r="G33" s="80"/>
      <c r="H33" s="65"/>
      <c r="I33" s="65"/>
      <c r="J33" s="65"/>
      <c r="K33" s="79"/>
    </row>
    <row r="34" spans="1:11" ht="19.5" customHeight="1" thickBot="1" thickTop="1">
      <c r="A34" s="522"/>
      <c r="B34" s="523"/>
      <c r="C34" s="81"/>
      <c r="D34" s="82"/>
      <c r="E34" s="83">
        <f t="shared" si="2"/>
        <v>0</v>
      </c>
      <c r="F34" s="84"/>
      <c r="G34" s="85"/>
      <c r="H34" s="84"/>
      <c r="I34" s="84"/>
      <c r="J34" s="390"/>
      <c r="K34" s="87"/>
    </row>
    <row r="35" spans="1:11" ht="19.5" customHeight="1" thickBot="1" thickTop="1">
      <c r="A35" s="524" t="s">
        <v>54</v>
      </c>
      <c r="B35" s="524"/>
      <c r="C35" s="524"/>
      <c r="D35" s="524"/>
      <c r="E35" s="88">
        <f aca="true" t="shared" si="3" ref="E35:K35">SUM(E32:E34)</f>
        <v>0</v>
      </c>
      <c r="F35" s="89">
        <f t="shared" si="3"/>
        <v>0</v>
      </c>
      <c r="G35" s="90">
        <f t="shared" si="3"/>
        <v>0</v>
      </c>
      <c r="H35" s="455">
        <f t="shared" si="3"/>
        <v>0</v>
      </c>
      <c r="I35" s="89">
        <f t="shared" si="3"/>
        <v>0</v>
      </c>
      <c r="J35" s="388">
        <f t="shared" si="3"/>
        <v>0</v>
      </c>
      <c r="K35" s="89">
        <f t="shared" si="3"/>
        <v>0</v>
      </c>
    </row>
    <row r="36" spans="1:11" ht="19.5" customHeight="1" thickBot="1" thickTop="1">
      <c r="A36" s="522" t="s">
        <v>55</v>
      </c>
      <c r="B36" s="525" t="s">
        <v>56</v>
      </c>
      <c r="C36" s="62"/>
      <c r="D36" s="91"/>
      <c r="E36" s="92">
        <f t="shared" si="2"/>
        <v>0</v>
      </c>
      <c r="F36" s="65"/>
      <c r="G36" s="80"/>
      <c r="H36" s="65"/>
      <c r="I36" s="65"/>
      <c r="J36" s="396"/>
      <c r="K36" s="79"/>
    </row>
    <row r="37" spans="1:11" ht="19.5" customHeight="1" thickBot="1" thickTop="1">
      <c r="A37" s="522"/>
      <c r="B37" s="525"/>
      <c r="C37" s="62"/>
      <c r="D37" s="91"/>
      <c r="E37" s="59">
        <f t="shared" si="2"/>
        <v>0</v>
      </c>
      <c r="F37" s="65"/>
      <c r="G37" s="80"/>
      <c r="H37" s="65"/>
      <c r="I37" s="65"/>
      <c r="J37" s="396"/>
      <c r="K37" s="79"/>
    </row>
    <row r="38" spans="1:11" ht="19.5" customHeight="1" thickBot="1" thickTop="1">
      <c r="A38" s="522"/>
      <c r="B38" s="525"/>
      <c r="C38" s="62"/>
      <c r="D38" s="63"/>
      <c r="E38" s="59">
        <f t="shared" si="2"/>
        <v>0</v>
      </c>
      <c r="F38" s="60"/>
      <c r="G38" s="93"/>
      <c r="H38" s="60"/>
      <c r="I38" s="60"/>
      <c r="J38" s="386"/>
      <c r="K38" s="66"/>
    </row>
    <row r="39" spans="1:11" ht="19.5" customHeight="1" thickBot="1" thickTop="1">
      <c r="A39" s="524" t="s">
        <v>57</v>
      </c>
      <c r="B39" s="524"/>
      <c r="C39" s="524"/>
      <c r="D39" s="524"/>
      <c r="E39" s="88">
        <f aca="true" t="shared" si="4" ref="E39:K39">SUM(E36:E38)</f>
        <v>0</v>
      </c>
      <c r="F39" s="89">
        <f t="shared" si="4"/>
        <v>0</v>
      </c>
      <c r="G39" s="90">
        <f t="shared" si="4"/>
        <v>0</v>
      </c>
      <c r="H39" s="89">
        <f t="shared" si="4"/>
        <v>0</v>
      </c>
      <c r="I39" s="89">
        <f t="shared" si="4"/>
        <v>0</v>
      </c>
      <c r="J39" s="388">
        <f t="shared" si="4"/>
        <v>0</v>
      </c>
      <c r="K39" s="89">
        <f t="shared" si="4"/>
        <v>0</v>
      </c>
    </row>
    <row r="40" spans="1:11" ht="19.5" customHeight="1" thickBot="1" thickTop="1">
      <c r="A40" s="486"/>
      <c r="B40" s="486"/>
      <c r="C40" s="489">
        <v>642</v>
      </c>
      <c r="D40" s="488" t="s">
        <v>178</v>
      </c>
      <c r="E40" s="75"/>
      <c r="F40" s="204"/>
      <c r="G40" s="487">
        <v>0</v>
      </c>
      <c r="H40" s="204"/>
      <c r="I40" s="204"/>
      <c r="J40" s="491"/>
      <c r="K40" s="204"/>
    </row>
    <row r="41" spans="1:11" ht="19.5" customHeight="1" thickBot="1" thickTop="1">
      <c r="A41" s="527" t="s">
        <v>58</v>
      </c>
      <c r="B41" s="523" t="s">
        <v>59</v>
      </c>
      <c r="C41" s="62">
        <v>642</v>
      </c>
      <c r="D41" s="492" t="s">
        <v>184</v>
      </c>
      <c r="E41" s="59">
        <f t="shared" si="2"/>
        <v>300</v>
      </c>
      <c r="F41" s="60">
        <v>0</v>
      </c>
      <c r="G41" s="259">
        <v>300</v>
      </c>
      <c r="H41" s="65"/>
      <c r="I41" s="65"/>
      <c r="J41" s="386"/>
      <c r="K41" s="66"/>
    </row>
    <row r="42" spans="1:11" ht="19.5" customHeight="1" thickBot="1" thickTop="1">
      <c r="A42" s="527"/>
      <c r="B42" s="523"/>
      <c r="C42" s="62">
        <v>642</v>
      </c>
      <c r="D42" s="63" t="s">
        <v>185</v>
      </c>
      <c r="E42" s="59">
        <f t="shared" si="2"/>
        <v>15000</v>
      </c>
      <c r="F42" s="60">
        <v>0</v>
      </c>
      <c r="G42" s="259">
        <v>15000</v>
      </c>
      <c r="H42" s="65">
        <v>0</v>
      </c>
      <c r="I42" s="65">
        <v>0</v>
      </c>
      <c r="J42" s="386"/>
      <c r="K42" s="66"/>
    </row>
    <row r="43" spans="1:11" ht="19.5" customHeight="1" thickBot="1" thickTop="1">
      <c r="A43" s="527"/>
      <c r="B43" s="523"/>
      <c r="C43" s="62"/>
      <c r="D43" s="63" t="s">
        <v>201</v>
      </c>
      <c r="E43" s="59"/>
      <c r="F43" s="60"/>
      <c r="G43" s="259">
        <v>0</v>
      </c>
      <c r="H43" s="65"/>
      <c r="I43" s="65"/>
      <c r="J43" s="386"/>
      <c r="K43" s="66"/>
    </row>
    <row r="44" spans="1:11" ht="19.5" customHeight="1" thickBot="1" thickTop="1">
      <c r="A44" s="527"/>
      <c r="B44" s="523"/>
      <c r="C44" s="62">
        <v>652</v>
      </c>
      <c r="D44" s="63" t="s">
        <v>179</v>
      </c>
      <c r="E44" s="59">
        <f t="shared" si="2"/>
        <v>0</v>
      </c>
      <c r="F44" s="60">
        <v>0</v>
      </c>
      <c r="G44" s="94"/>
      <c r="H44" s="60"/>
      <c r="I44" s="60"/>
      <c r="J44" s="386"/>
      <c r="K44" s="66"/>
    </row>
    <row r="45" spans="1:11" ht="19.5" customHeight="1" thickBot="1" thickTop="1">
      <c r="A45" s="527"/>
      <c r="B45" s="523"/>
      <c r="C45" s="62">
        <v>653</v>
      </c>
      <c r="D45" s="63" t="s">
        <v>180</v>
      </c>
      <c r="E45" s="83">
        <f t="shared" si="2"/>
        <v>16700</v>
      </c>
      <c r="F45" s="84">
        <v>0</v>
      </c>
      <c r="G45" s="94">
        <v>16700</v>
      </c>
      <c r="H45" s="60">
        <v>0</v>
      </c>
      <c r="I45" s="60">
        <v>0</v>
      </c>
      <c r="J45" s="389"/>
      <c r="K45" s="87"/>
    </row>
    <row r="46" spans="1:11" ht="19.5" customHeight="1" thickBot="1" thickTop="1">
      <c r="A46" s="524" t="s">
        <v>60</v>
      </c>
      <c r="B46" s="524"/>
      <c r="C46" s="524"/>
      <c r="D46" s="524"/>
      <c r="E46" s="88">
        <f>SUM(E41:E45)</f>
        <v>32000</v>
      </c>
      <c r="F46" s="89">
        <f>SUM(F41:F45)</f>
        <v>0</v>
      </c>
      <c r="G46" s="90">
        <f>SUM(G40:G45)</f>
        <v>32000</v>
      </c>
      <c r="H46" s="89">
        <f>SUM(H41:H45)</f>
        <v>0</v>
      </c>
      <c r="I46" s="89">
        <f>SUM(I41:I45)</f>
        <v>0</v>
      </c>
      <c r="J46" s="388">
        <f>SUM(J41:J45)</f>
        <v>0</v>
      </c>
      <c r="K46" s="89">
        <f>SUM(K41:K45)</f>
        <v>0</v>
      </c>
    </row>
    <row r="47" spans="1:11" ht="12.75" customHeight="1" thickBot="1" thickTop="1">
      <c r="A47" s="527" t="s">
        <v>61</v>
      </c>
      <c r="B47" s="528" t="s">
        <v>62</v>
      </c>
      <c r="C47" s="62">
        <v>638</v>
      </c>
      <c r="D47" s="91" t="s">
        <v>62</v>
      </c>
      <c r="E47" s="92">
        <f t="shared" si="2"/>
        <v>0</v>
      </c>
      <c r="F47" s="65">
        <v>0</v>
      </c>
      <c r="G47" s="80">
        <v>0</v>
      </c>
      <c r="H47" s="65"/>
      <c r="I47" s="65"/>
      <c r="J47" s="396"/>
      <c r="K47" s="79"/>
    </row>
    <row r="48" spans="1:11" ht="17.25" thickBot="1" thickTop="1">
      <c r="A48" s="527"/>
      <c r="B48" s="528"/>
      <c r="C48" s="62"/>
      <c r="D48" s="132"/>
      <c r="E48" s="59">
        <f t="shared" si="2"/>
        <v>0</v>
      </c>
      <c r="F48" s="60">
        <v>0</v>
      </c>
      <c r="G48" s="93"/>
      <c r="H48" s="60"/>
      <c r="I48" s="60"/>
      <c r="J48" s="386"/>
      <c r="K48" s="66"/>
    </row>
    <row r="49" spans="1:11" ht="17.25" thickBot="1" thickTop="1">
      <c r="A49" s="527"/>
      <c r="B49" s="528"/>
      <c r="C49" s="95"/>
      <c r="D49" s="144"/>
      <c r="E49" s="72">
        <f t="shared" si="2"/>
        <v>0</v>
      </c>
      <c r="F49" s="72"/>
      <c r="G49" s="107"/>
      <c r="H49" s="72"/>
      <c r="I49" s="72"/>
      <c r="J49" s="387"/>
      <c r="K49" s="73"/>
    </row>
    <row r="50" spans="1:11" ht="19.5" customHeight="1" thickBot="1" thickTop="1">
      <c r="A50" s="524" t="s">
        <v>63</v>
      </c>
      <c r="B50" s="524"/>
      <c r="C50" s="524"/>
      <c r="D50" s="524"/>
      <c r="E50" s="88">
        <f aca="true" t="shared" si="5" ref="E50:K50">SUM(E47:E49)</f>
        <v>0</v>
      </c>
      <c r="F50" s="89">
        <f t="shared" si="5"/>
        <v>0</v>
      </c>
      <c r="G50" s="90">
        <f t="shared" si="5"/>
        <v>0</v>
      </c>
      <c r="H50" s="89">
        <f t="shared" si="5"/>
        <v>0</v>
      </c>
      <c r="I50" s="89">
        <f t="shared" si="5"/>
        <v>0</v>
      </c>
      <c r="J50" s="388">
        <f t="shared" si="5"/>
        <v>0</v>
      </c>
      <c r="K50" s="89">
        <f t="shared" si="5"/>
        <v>0</v>
      </c>
    </row>
    <row r="51" spans="1:11" ht="19.5" customHeight="1" thickBot="1" thickTop="1">
      <c r="A51" s="522" t="s">
        <v>64</v>
      </c>
      <c r="B51" s="528" t="s">
        <v>65</v>
      </c>
      <c r="C51" s="108"/>
      <c r="D51" s="109"/>
      <c r="E51" s="59">
        <f t="shared" si="2"/>
        <v>0</v>
      </c>
      <c r="F51" s="110"/>
      <c r="G51" s="111"/>
      <c r="H51" s="112"/>
      <c r="I51" s="112"/>
      <c r="J51" s="391"/>
      <c r="K51" s="112"/>
    </row>
    <row r="52" spans="1:11" ht="19.5" customHeight="1" thickBot="1" thickTop="1">
      <c r="A52" s="522"/>
      <c r="B52" s="528"/>
      <c r="C52" s="62"/>
      <c r="D52" s="63"/>
      <c r="E52" s="59">
        <f t="shared" si="2"/>
        <v>0</v>
      </c>
      <c r="F52" s="75"/>
      <c r="G52" s="93"/>
      <c r="H52" s="75"/>
      <c r="I52" s="75"/>
      <c r="J52" s="392"/>
      <c r="K52" s="75"/>
    </row>
    <row r="53" spans="1:11" ht="19.5" customHeight="1" thickBot="1" thickTop="1">
      <c r="A53" s="524" t="s">
        <v>66</v>
      </c>
      <c r="B53" s="524"/>
      <c r="C53" s="524"/>
      <c r="D53" s="524"/>
      <c r="E53" s="88">
        <f aca="true" t="shared" si="6" ref="E53:K53">SUM(E51:E52)</f>
        <v>0</v>
      </c>
      <c r="F53" s="89">
        <f t="shared" si="6"/>
        <v>0</v>
      </c>
      <c r="G53" s="90">
        <f t="shared" si="6"/>
        <v>0</v>
      </c>
      <c r="H53" s="89">
        <f t="shared" si="6"/>
        <v>0</v>
      </c>
      <c r="I53" s="89">
        <f t="shared" si="6"/>
        <v>0</v>
      </c>
      <c r="J53" s="388">
        <f t="shared" si="6"/>
        <v>0</v>
      </c>
      <c r="K53" s="89">
        <f t="shared" si="6"/>
        <v>0</v>
      </c>
    </row>
    <row r="54" spans="1:11" ht="19.5" customHeight="1" thickBot="1" thickTop="1">
      <c r="A54" s="529" t="s">
        <v>67</v>
      </c>
      <c r="B54" s="526" t="s">
        <v>68</v>
      </c>
      <c r="C54" s="62"/>
      <c r="D54" s="63"/>
      <c r="E54" s="59">
        <f t="shared" si="2"/>
        <v>0</v>
      </c>
      <c r="F54" s="66"/>
      <c r="G54" s="93"/>
      <c r="H54" s="66"/>
      <c r="I54" s="66"/>
      <c r="J54" s="393"/>
      <c r="K54" s="66"/>
    </row>
    <row r="55" spans="1:11" ht="19.5" customHeight="1" thickBot="1" thickTop="1">
      <c r="A55" s="529"/>
      <c r="B55" s="526"/>
      <c r="C55" s="62"/>
      <c r="D55" s="63"/>
      <c r="E55" s="59">
        <f t="shared" si="2"/>
        <v>0</v>
      </c>
      <c r="F55" s="60"/>
      <c r="G55" s="93"/>
      <c r="H55" s="60"/>
      <c r="I55" s="60"/>
      <c r="J55" s="386"/>
      <c r="K55" s="66"/>
    </row>
    <row r="56" spans="1:11" ht="19.5" customHeight="1" thickBot="1" thickTop="1">
      <c r="A56" s="529"/>
      <c r="B56" s="526"/>
      <c r="C56" s="62">
        <v>711</v>
      </c>
      <c r="D56" s="63" t="s">
        <v>95</v>
      </c>
      <c r="E56" s="59">
        <f t="shared" si="2"/>
        <v>0</v>
      </c>
      <c r="F56" s="60"/>
      <c r="G56" s="93"/>
      <c r="H56" s="60">
        <v>0</v>
      </c>
      <c r="I56" s="60">
        <v>0</v>
      </c>
      <c r="J56" s="60"/>
      <c r="K56" s="66"/>
    </row>
    <row r="57" spans="1:11" ht="19.5" customHeight="1" thickBot="1" thickTop="1">
      <c r="A57" s="524" t="s">
        <v>69</v>
      </c>
      <c r="B57" s="524"/>
      <c r="C57" s="524"/>
      <c r="D57" s="524"/>
      <c r="E57" s="88">
        <f aca="true" t="shared" si="7" ref="E57:K57">SUM(E54:E56)</f>
        <v>0</v>
      </c>
      <c r="F57" s="89">
        <f t="shared" si="7"/>
        <v>0</v>
      </c>
      <c r="G57" s="90">
        <f t="shared" si="7"/>
        <v>0</v>
      </c>
      <c r="H57" s="89">
        <f t="shared" si="7"/>
        <v>0</v>
      </c>
      <c r="I57" s="89">
        <f t="shared" si="7"/>
        <v>0</v>
      </c>
      <c r="J57" s="89">
        <f t="shared" si="7"/>
        <v>0</v>
      </c>
      <c r="K57" s="89">
        <f t="shared" si="7"/>
        <v>0</v>
      </c>
    </row>
    <row r="58" spans="1:11" ht="36" customHeight="1" thickBot="1" thickTop="1">
      <c r="A58" s="522" t="s">
        <v>70</v>
      </c>
      <c r="B58" s="530" t="s">
        <v>71</v>
      </c>
      <c r="C58" s="62">
        <v>844</v>
      </c>
      <c r="D58" s="132" t="s">
        <v>186</v>
      </c>
      <c r="E58" s="59">
        <f t="shared" si="2"/>
        <v>0</v>
      </c>
      <c r="F58" s="60">
        <v>0</v>
      </c>
      <c r="G58" s="93"/>
      <c r="H58" s="60"/>
      <c r="I58" s="60"/>
      <c r="J58" s="60"/>
      <c r="K58" s="66"/>
    </row>
    <row r="59" spans="1:11" ht="19.5" customHeight="1" thickBot="1" thickTop="1">
      <c r="A59" s="522"/>
      <c r="B59" s="530"/>
      <c r="C59" s="62"/>
      <c r="D59" s="63"/>
      <c r="E59" s="59">
        <f t="shared" si="2"/>
        <v>0</v>
      </c>
      <c r="F59" s="60"/>
      <c r="G59" s="93"/>
      <c r="H59" s="60"/>
      <c r="I59" s="60"/>
      <c r="J59" s="60"/>
      <c r="K59" s="66"/>
    </row>
    <row r="60" spans="1:11" ht="19.5" customHeight="1" thickBot="1" thickTop="1">
      <c r="A60" s="522"/>
      <c r="B60" s="530"/>
      <c r="C60" s="62"/>
      <c r="D60" s="63"/>
      <c r="E60" s="71">
        <f t="shared" si="2"/>
        <v>0</v>
      </c>
      <c r="F60" s="72"/>
      <c r="G60" s="107"/>
      <c r="H60" s="72"/>
      <c r="I60" s="72"/>
      <c r="J60" s="72"/>
      <c r="K60" s="73"/>
    </row>
    <row r="61" spans="1:11" ht="19.5" customHeight="1" thickBot="1" thickTop="1">
      <c r="A61" s="524" t="s">
        <v>72</v>
      </c>
      <c r="B61" s="524"/>
      <c r="C61" s="524"/>
      <c r="D61" s="524"/>
      <c r="E61" s="88">
        <f aca="true" t="shared" si="8" ref="E61:K61">SUM(E58:E60)</f>
        <v>0</v>
      </c>
      <c r="F61" s="89">
        <f t="shared" si="8"/>
        <v>0</v>
      </c>
      <c r="G61" s="90">
        <f t="shared" si="8"/>
        <v>0</v>
      </c>
      <c r="H61" s="89">
        <f t="shared" si="8"/>
        <v>0</v>
      </c>
      <c r="I61" s="89">
        <f t="shared" si="8"/>
        <v>0</v>
      </c>
      <c r="J61" s="89">
        <f t="shared" si="8"/>
        <v>0</v>
      </c>
      <c r="K61" s="89">
        <f t="shared" si="8"/>
        <v>0</v>
      </c>
    </row>
    <row r="62" spans="1:11" ht="21.75" customHeight="1" thickBot="1" thickTop="1">
      <c r="A62" s="531" t="s">
        <v>73</v>
      </c>
      <c r="B62" s="531"/>
      <c r="C62" s="531"/>
      <c r="D62" s="531"/>
      <c r="E62" s="88">
        <f>+E35+E39+E46+E50+E53+E57+E61</f>
        <v>32000</v>
      </c>
      <c r="F62" s="88">
        <f aca="true" t="shared" si="9" ref="F62:K62">+F35+F39+F46+F50+F53+F57+F61</f>
        <v>0</v>
      </c>
      <c r="G62" s="113">
        <f>+G35+G39+G46+G50+G53+G57+G61</f>
        <v>32000</v>
      </c>
      <c r="H62" s="88">
        <f t="shared" si="9"/>
        <v>0</v>
      </c>
      <c r="I62" s="88">
        <f t="shared" si="9"/>
        <v>0</v>
      </c>
      <c r="J62" s="88">
        <f t="shared" si="9"/>
        <v>0</v>
      </c>
      <c r="K62" s="88">
        <f t="shared" si="9"/>
        <v>0</v>
      </c>
    </row>
    <row r="63" spans="1:7" ht="23.25" customHeight="1" thickTop="1">
      <c r="A63" s="532" t="s">
        <v>74</v>
      </c>
      <c r="B63" s="532"/>
      <c r="C63" s="532"/>
      <c r="D63" s="532"/>
      <c r="E63" s="532"/>
      <c r="F63" s="532"/>
      <c r="G63" s="532"/>
    </row>
    <row r="64" spans="1:11" ht="15.75">
      <c r="A64" s="612"/>
      <c r="B64" s="612"/>
      <c r="C64" s="612"/>
      <c r="D64" s="612"/>
      <c r="E64" s="612"/>
      <c r="F64" s="612"/>
      <c r="G64" s="612"/>
      <c r="H64" s="612"/>
      <c r="I64" s="612"/>
      <c r="J64" s="612"/>
      <c r="K64" s="612"/>
    </row>
    <row r="65" spans="1:11" ht="15.75">
      <c r="A65" s="115"/>
      <c r="B65" s="115"/>
      <c r="C65" s="116" t="s">
        <v>75</v>
      </c>
      <c r="D65" s="1" t="s">
        <v>76</v>
      </c>
      <c r="E65" s="117" t="s">
        <v>77</v>
      </c>
      <c r="F65" s="478" t="s">
        <v>352</v>
      </c>
      <c r="G65" s="119"/>
      <c r="H65" s="120"/>
      <c r="I65" s="121" t="s">
        <v>78</v>
      </c>
      <c r="K65" s="122"/>
    </row>
    <row r="66" spans="1:11" ht="15.75">
      <c r="A66" s="115"/>
      <c r="B66" s="115"/>
      <c r="C66" s="116" t="s">
        <v>79</v>
      </c>
      <c r="D66" s="1" t="s">
        <v>80</v>
      </c>
      <c r="E66" s="120"/>
      <c r="F66" s="115"/>
      <c r="G66" s="115"/>
      <c r="H66" s="115"/>
      <c r="I66" s="115" t="s">
        <v>293</v>
      </c>
      <c r="J66" s="115"/>
      <c r="K66" s="123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1" spans="1:7" ht="15.75">
      <c r="A71" s="114"/>
      <c r="B71" s="114"/>
      <c r="C71" s="114"/>
      <c r="D71" s="114"/>
      <c r="E71" s="114"/>
      <c r="F71" s="114"/>
      <c r="G71" s="114"/>
    </row>
    <row r="81" ht="15.75"/>
    <row r="82" ht="15.75"/>
    <row r="83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</sheetData>
  <sheetProtection selectLockedCells="1" selectUnlockedCells="1"/>
  <mergeCells count="46">
    <mergeCell ref="A58:A60"/>
    <mergeCell ref="B58:B60"/>
    <mergeCell ref="A61:D61"/>
    <mergeCell ref="A62:D62"/>
    <mergeCell ref="A63:G63"/>
    <mergeCell ref="A64:K64"/>
    <mergeCell ref="A51:A52"/>
    <mergeCell ref="B51:B52"/>
    <mergeCell ref="A53:D53"/>
    <mergeCell ref="A54:A56"/>
    <mergeCell ref="B54:B56"/>
    <mergeCell ref="A57:D57"/>
    <mergeCell ref="A41:A45"/>
    <mergeCell ref="B41:B45"/>
    <mergeCell ref="A46:D46"/>
    <mergeCell ref="A47:A49"/>
    <mergeCell ref="B47:B49"/>
    <mergeCell ref="A50:D50"/>
    <mergeCell ref="A32:A34"/>
    <mergeCell ref="B32:B34"/>
    <mergeCell ref="A35:D35"/>
    <mergeCell ref="A36:A38"/>
    <mergeCell ref="B36:B38"/>
    <mergeCell ref="A39:D39"/>
    <mergeCell ref="A22:D23"/>
    <mergeCell ref="H22:K22"/>
    <mergeCell ref="A26:A27"/>
    <mergeCell ref="B26:B27"/>
    <mergeCell ref="C27:D27"/>
    <mergeCell ref="A29:D30"/>
    <mergeCell ref="H29:K29"/>
    <mergeCell ref="A7:D20"/>
    <mergeCell ref="I7:K7"/>
    <mergeCell ref="I8:K8"/>
    <mergeCell ref="I9:K9"/>
    <mergeCell ref="I10:K10"/>
    <mergeCell ref="I12:K12"/>
    <mergeCell ref="I13:K13"/>
    <mergeCell ref="I14:K14"/>
    <mergeCell ref="G15:K20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K71"/>
  <sheetViews>
    <sheetView zoomScale="69" zoomScaleNormal="69" zoomScalePageLayoutView="0" workbookViewId="0" topLeftCell="A1">
      <selection activeCell="A21" sqref="A21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511" t="s">
        <v>327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 thickTop="1">
      <c r="A8" s="511"/>
      <c r="B8" s="511"/>
      <c r="C8" s="511"/>
      <c r="D8" s="511"/>
      <c r="E8" s="22" t="s">
        <v>8</v>
      </c>
      <c r="F8" s="23"/>
      <c r="G8" s="24" t="s">
        <v>9</v>
      </c>
      <c r="H8" s="258" t="s">
        <v>168</v>
      </c>
      <c r="I8" s="514" t="s">
        <v>83</v>
      </c>
      <c r="J8" s="514"/>
      <c r="K8" s="514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97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31"/>
      <c r="I11" s="385"/>
      <c r="J11" s="385"/>
      <c r="K11" s="385"/>
    </row>
    <row r="12" spans="1:11" ht="16.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8" t="s">
        <v>97</v>
      </c>
      <c r="I12" s="514" t="s">
        <v>175</v>
      </c>
      <c r="J12" s="514"/>
      <c r="K12" s="514"/>
    </row>
    <row r="13" spans="1:11" ht="33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33" t="s">
        <v>357</v>
      </c>
      <c r="I13" s="514" t="s">
        <v>358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606" t="s">
        <v>365</v>
      </c>
      <c r="H15" s="606"/>
      <c r="I15" s="606"/>
      <c r="J15" s="606"/>
      <c r="K15" s="60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606"/>
      <c r="H16" s="606"/>
      <c r="I16" s="606"/>
      <c r="J16" s="606"/>
      <c r="K16" s="60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606"/>
      <c r="H17" s="606"/>
      <c r="I17" s="606"/>
      <c r="J17" s="606"/>
      <c r="K17" s="60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606"/>
      <c r="H18" s="606"/>
      <c r="I18" s="606"/>
      <c r="J18" s="606"/>
      <c r="K18" s="60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606"/>
      <c r="H19" s="606"/>
      <c r="I19" s="606"/>
      <c r="J19" s="606"/>
      <c r="K19" s="606"/>
    </row>
    <row r="20" spans="1:11" ht="42" customHeight="1">
      <c r="A20" s="511"/>
      <c r="B20" s="511"/>
      <c r="C20" s="511"/>
      <c r="D20" s="511"/>
      <c r="E20" s="38" t="s">
        <v>32</v>
      </c>
      <c r="F20" s="39" t="s">
        <v>33</v>
      </c>
      <c r="G20" s="606"/>
      <c r="H20" s="606"/>
      <c r="I20" s="606"/>
      <c r="J20" s="606"/>
      <c r="K20" s="60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17.25" customHeight="1">
      <c r="A23" s="517"/>
      <c r="B23" s="517"/>
      <c r="C23" s="517"/>
      <c r="D23" s="517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 thickBot="1">
      <c r="A24" s="52"/>
      <c r="B24" s="53"/>
      <c r="C24" s="52" t="s">
        <v>43</v>
      </c>
      <c r="D24" s="54" t="s">
        <v>44</v>
      </c>
      <c r="E24" s="55">
        <v>1</v>
      </c>
      <c r="F24" s="56">
        <v>2</v>
      </c>
      <c r="G24" s="54">
        <v>3</v>
      </c>
      <c r="H24" s="55">
        <v>4</v>
      </c>
      <c r="I24" s="55">
        <v>5</v>
      </c>
      <c r="J24" s="55">
        <v>6</v>
      </c>
      <c r="K24" s="55">
        <v>7</v>
      </c>
    </row>
    <row r="25" spans="1:11" ht="17.25" customHeight="1" thickTop="1">
      <c r="A25" s="58"/>
      <c r="B25" s="124"/>
      <c r="C25" s="58">
        <v>42</v>
      </c>
      <c r="D25" s="109" t="s">
        <v>101</v>
      </c>
      <c r="E25" s="59">
        <f>SUM(F25:K25)</f>
        <v>83000</v>
      </c>
      <c r="F25" s="212">
        <f aca="true" t="shared" si="0" ref="F25:K25">F26</f>
        <v>0</v>
      </c>
      <c r="G25" s="212">
        <f>G26</f>
        <v>83000</v>
      </c>
      <c r="H25" s="212">
        <f>H26</f>
        <v>0</v>
      </c>
      <c r="I25" s="212">
        <v>0</v>
      </c>
      <c r="J25" s="212">
        <f t="shared" si="0"/>
        <v>0</v>
      </c>
      <c r="K25" s="212">
        <f t="shared" si="0"/>
        <v>0</v>
      </c>
    </row>
    <row r="26" spans="1:11" ht="16.5" thickBot="1">
      <c r="A26" s="519"/>
      <c r="B26" s="520"/>
      <c r="C26" s="95">
        <v>421</v>
      </c>
      <c r="D26" s="132" t="s">
        <v>88</v>
      </c>
      <c r="E26" s="83">
        <f>SUM(F26:K26)</f>
        <v>83000</v>
      </c>
      <c r="F26" s="60">
        <v>0</v>
      </c>
      <c r="G26" s="94">
        <v>83000</v>
      </c>
      <c r="H26" s="60">
        <v>0</v>
      </c>
      <c r="I26" s="60">
        <v>0</v>
      </c>
      <c r="J26" s="72"/>
      <c r="K26" s="66"/>
    </row>
    <row r="27" spans="1:11" ht="17.25" customHeight="1" thickBot="1" thickTop="1">
      <c r="A27" s="519"/>
      <c r="B27" s="520"/>
      <c r="C27" s="521" t="s">
        <v>49</v>
      </c>
      <c r="D27" s="521"/>
      <c r="E27" s="88">
        <f>SUM(F27:K27)</f>
        <v>83000</v>
      </c>
      <c r="F27" s="88">
        <f aca="true" t="shared" si="1" ref="F27:K27">SUM(F26:F26)</f>
        <v>0</v>
      </c>
      <c r="G27" s="167">
        <f>G25</f>
        <v>83000</v>
      </c>
      <c r="H27" s="167">
        <f>H25</f>
        <v>0</v>
      </c>
      <c r="I27" s="167">
        <f>I25</f>
        <v>0</v>
      </c>
      <c r="J27" s="88">
        <f t="shared" si="1"/>
        <v>0</v>
      </c>
      <c r="K27" s="88">
        <f t="shared" si="1"/>
        <v>0</v>
      </c>
    </row>
    <row r="28" spans="1:11" ht="17.25" customHeight="1" thickTop="1">
      <c r="A28" s="57"/>
      <c r="B28" s="74"/>
      <c r="C28" s="138"/>
      <c r="D28" s="139"/>
      <c r="E28" s="75"/>
      <c r="F28" s="76"/>
      <c r="G28" s="77"/>
      <c r="H28" s="140"/>
      <c r="I28" s="140"/>
      <c r="J28" s="140"/>
      <c r="K28" s="76"/>
    </row>
    <row r="29" spans="1:11" ht="17.25" customHeight="1">
      <c r="A29" s="517" t="s">
        <v>50</v>
      </c>
      <c r="B29" s="517"/>
      <c r="C29" s="517"/>
      <c r="D29" s="517"/>
      <c r="E29" s="46" t="s">
        <v>35</v>
      </c>
      <c r="F29" s="47" t="s">
        <v>36</v>
      </c>
      <c r="G29" s="48" t="s">
        <v>37</v>
      </c>
      <c r="H29" s="518" t="s">
        <v>38</v>
      </c>
      <c r="I29" s="518"/>
      <c r="J29" s="518"/>
      <c r="K29" s="518"/>
    </row>
    <row r="30" spans="1:11" ht="17.25" customHeight="1">
      <c r="A30" s="517"/>
      <c r="B30" s="517"/>
      <c r="C30" s="517"/>
      <c r="D30" s="517"/>
      <c r="E30" s="49" t="s">
        <v>39</v>
      </c>
      <c r="F30" s="50" t="s">
        <v>40</v>
      </c>
      <c r="G30" s="51" t="s">
        <v>349</v>
      </c>
      <c r="H30" s="45" t="s">
        <v>41</v>
      </c>
      <c r="I30" s="45" t="s">
        <v>304</v>
      </c>
      <c r="J30" s="45" t="s">
        <v>350</v>
      </c>
      <c r="K30" s="45" t="s">
        <v>351</v>
      </c>
    </row>
    <row r="31" spans="1:11" ht="17.25" customHeight="1" thickBot="1">
      <c r="A31" s="52"/>
      <c r="B31" s="53"/>
      <c r="C31" s="52" t="s">
        <v>43</v>
      </c>
      <c r="D31" s="54" t="s">
        <v>44</v>
      </c>
      <c r="E31" s="55">
        <v>1</v>
      </c>
      <c r="F31" s="56">
        <v>2</v>
      </c>
      <c r="G31" s="52">
        <v>3</v>
      </c>
      <c r="H31" s="55">
        <v>4</v>
      </c>
      <c r="I31" s="55">
        <v>5</v>
      </c>
      <c r="J31" s="55">
        <v>6</v>
      </c>
      <c r="K31" s="55">
        <v>7</v>
      </c>
    </row>
    <row r="32" spans="1:11" ht="19.5" customHeight="1" thickBot="1" thickTop="1">
      <c r="A32" s="522" t="s">
        <v>51</v>
      </c>
      <c r="B32" s="523" t="s">
        <v>52</v>
      </c>
      <c r="C32" s="62">
        <v>611</v>
      </c>
      <c r="D32" s="63" t="s">
        <v>53</v>
      </c>
      <c r="E32" s="59">
        <f aca="true" t="shared" si="2" ref="E32:E60">SUM(F32:K32)</f>
        <v>0</v>
      </c>
      <c r="F32" s="65">
        <v>0</v>
      </c>
      <c r="G32" s="362">
        <v>0</v>
      </c>
      <c r="H32" s="218">
        <v>0</v>
      </c>
      <c r="I32" s="218">
        <v>0</v>
      </c>
      <c r="J32" s="65"/>
      <c r="K32" s="79"/>
    </row>
    <row r="33" spans="1:11" ht="19.5" customHeight="1" thickBot="1" thickTop="1">
      <c r="A33" s="522"/>
      <c r="B33" s="523"/>
      <c r="C33" s="62"/>
      <c r="D33" s="63"/>
      <c r="E33" s="59">
        <f t="shared" si="2"/>
        <v>0</v>
      </c>
      <c r="F33" s="65"/>
      <c r="G33" s="80"/>
      <c r="H33" s="65"/>
      <c r="I33" s="65"/>
      <c r="J33" s="65"/>
      <c r="K33" s="79"/>
    </row>
    <row r="34" spans="1:11" ht="19.5" customHeight="1" thickBot="1" thickTop="1">
      <c r="A34" s="522"/>
      <c r="B34" s="523"/>
      <c r="C34" s="81"/>
      <c r="D34" s="82"/>
      <c r="E34" s="83">
        <f t="shared" si="2"/>
        <v>0</v>
      </c>
      <c r="F34" s="84"/>
      <c r="G34" s="85"/>
      <c r="H34" s="84"/>
      <c r="I34" s="84"/>
      <c r="J34" s="390"/>
      <c r="K34" s="87"/>
    </row>
    <row r="35" spans="1:11" ht="19.5" customHeight="1" thickBot="1" thickTop="1">
      <c r="A35" s="524" t="s">
        <v>54</v>
      </c>
      <c r="B35" s="524"/>
      <c r="C35" s="524"/>
      <c r="D35" s="524"/>
      <c r="E35" s="88">
        <f aca="true" t="shared" si="3" ref="E35:K35">SUM(E32:E34)</f>
        <v>0</v>
      </c>
      <c r="F35" s="89">
        <f t="shared" si="3"/>
        <v>0</v>
      </c>
      <c r="G35" s="90">
        <f t="shared" si="3"/>
        <v>0</v>
      </c>
      <c r="H35" s="455">
        <f t="shared" si="3"/>
        <v>0</v>
      </c>
      <c r="I35" s="89">
        <f t="shared" si="3"/>
        <v>0</v>
      </c>
      <c r="J35" s="388">
        <f t="shared" si="3"/>
        <v>0</v>
      </c>
      <c r="K35" s="89">
        <f t="shared" si="3"/>
        <v>0</v>
      </c>
    </row>
    <row r="36" spans="1:11" ht="19.5" customHeight="1" thickBot="1" thickTop="1">
      <c r="A36" s="522" t="s">
        <v>55</v>
      </c>
      <c r="B36" s="525" t="s">
        <v>56</v>
      </c>
      <c r="C36" s="62"/>
      <c r="D36" s="91"/>
      <c r="E36" s="92">
        <f t="shared" si="2"/>
        <v>0</v>
      </c>
      <c r="F36" s="65"/>
      <c r="G36" s="80"/>
      <c r="H36" s="65"/>
      <c r="I36" s="65"/>
      <c r="J36" s="396"/>
      <c r="K36" s="79"/>
    </row>
    <row r="37" spans="1:11" ht="19.5" customHeight="1" thickBot="1" thickTop="1">
      <c r="A37" s="522"/>
      <c r="B37" s="525"/>
      <c r="C37" s="62"/>
      <c r="D37" s="91"/>
      <c r="E37" s="59">
        <f t="shared" si="2"/>
        <v>0</v>
      </c>
      <c r="F37" s="65"/>
      <c r="G37" s="80"/>
      <c r="H37" s="65"/>
      <c r="I37" s="65"/>
      <c r="J37" s="396"/>
      <c r="K37" s="79"/>
    </row>
    <row r="38" spans="1:11" ht="19.5" customHeight="1" thickBot="1" thickTop="1">
      <c r="A38" s="522"/>
      <c r="B38" s="525"/>
      <c r="C38" s="62"/>
      <c r="D38" s="63"/>
      <c r="E38" s="59">
        <f t="shared" si="2"/>
        <v>0</v>
      </c>
      <c r="F38" s="60"/>
      <c r="G38" s="93"/>
      <c r="H38" s="60"/>
      <c r="I38" s="60"/>
      <c r="J38" s="386"/>
      <c r="K38" s="66"/>
    </row>
    <row r="39" spans="1:11" ht="19.5" customHeight="1" thickBot="1" thickTop="1">
      <c r="A39" s="524" t="s">
        <v>57</v>
      </c>
      <c r="B39" s="524"/>
      <c r="C39" s="524"/>
      <c r="D39" s="524"/>
      <c r="E39" s="88">
        <f aca="true" t="shared" si="4" ref="E39:K39">SUM(E36:E38)</f>
        <v>0</v>
      </c>
      <c r="F39" s="89">
        <f t="shared" si="4"/>
        <v>0</v>
      </c>
      <c r="G39" s="90">
        <f t="shared" si="4"/>
        <v>0</v>
      </c>
      <c r="H39" s="89">
        <f t="shared" si="4"/>
        <v>0</v>
      </c>
      <c r="I39" s="89">
        <f t="shared" si="4"/>
        <v>0</v>
      </c>
      <c r="J39" s="388">
        <f t="shared" si="4"/>
        <v>0</v>
      </c>
      <c r="K39" s="89">
        <f t="shared" si="4"/>
        <v>0</v>
      </c>
    </row>
    <row r="40" spans="1:11" ht="19.5" customHeight="1" thickBot="1" thickTop="1">
      <c r="A40" s="486"/>
      <c r="B40" s="486"/>
      <c r="C40" s="489">
        <v>642</v>
      </c>
      <c r="D40" s="488" t="s">
        <v>178</v>
      </c>
      <c r="E40" s="75">
        <f>SUM(F40:K40)</f>
        <v>18550</v>
      </c>
      <c r="F40" s="204"/>
      <c r="G40" s="487">
        <v>18550</v>
      </c>
      <c r="H40" s="204"/>
      <c r="I40" s="204"/>
      <c r="J40" s="491"/>
      <c r="K40" s="204"/>
    </row>
    <row r="41" spans="1:11" ht="19.5" customHeight="1" thickBot="1" thickTop="1">
      <c r="A41" s="527" t="s">
        <v>58</v>
      </c>
      <c r="B41" s="523" t="s">
        <v>59</v>
      </c>
      <c r="C41" s="62">
        <v>642</v>
      </c>
      <c r="D41" s="492" t="s">
        <v>184</v>
      </c>
      <c r="E41" s="75">
        <f>SUM(F41:K41)</f>
        <v>0</v>
      </c>
      <c r="F41" s="60">
        <v>0</v>
      </c>
      <c r="G41" s="259">
        <v>0</v>
      </c>
      <c r="H41" s="65"/>
      <c r="I41" s="65"/>
      <c r="J41" s="386"/>
      <c r="K41" s="66"/>
    </row>
    <row r="42" spans="1:11" ht="19.5" customHeight="1" thickBot="1" thickTop="1">
      <c r="A42" s="527"/>
      <c r="B42" s="523"/>
      <c r="C42" s="62">
        <v>642</v>
      </c>
      <c r="D42" s="63" t="s">
        <v>185</v>
      </c>
      <c r="E42" s="75">
        <f>SUM(F42:K42)</f>
        <v>16000</v>
      </c>
      <c r="F42" s="60">
        <v>0</v>
      </c>
      <c r="G42" s="259">
        <v>16000</v>
      </c>
      <c r="H42" s="65">
        <v>0</v>
      </c>
      <c r="I42" s="65">
        <v>0</v>
      </c>
      <c r="J42" s="386"/>
      <c r="K42" s="66"/>
    </row>
    <row r="43" spans="1:11" ht="19.5" customHeight="1" thickBot="1" thickTop="1">
      <c r="A43" s="527"/>
      <c r="B43" s="523"/>
      <c r="C43" s="62"/>
      <c r="D43" s="63" t="s">
        <v>201</v>
      </c>
      <c r="E43" s="59"/>
      <c r="F43" s="60"/>
      <c r="G43" s="259">
        <v>0</v>
      </c>
      <c r="H43" s="65"/>
      <c r="I43" s="65"/>
      <c r="J43" s="386"/>
      <c r="K43" s="66"/>
    </row>
    <row r="44" spans="1:11" ht="19.5" customHeight="1" thickBot="1" thickTop="1">
      <c r="A44" s="527"/>
      <c r="B44" s="523"/>
      <c r="C44" s="62">
        <v>652</v>
      </c>
      <c r="D44" s="63" t="s">
        <v>179</v>
      </c>
      <c r="E44" s="59">
        <f t="shared" si="2"/>
        <v>0</v>
      </c>
      <c r="F44" s="60">
        <v>0</v>
      </c>
      <c r="G44" s="94"/>
      <c r="H44" s="60"/>
      <c r="I44" s="60"/>
      <c r="J44" s="386"/>
      <c r="K44" s="66"/>
    </row>
    <row r="45" spans="1:11" ht="19.5" customHeight="1" thickBot="1" thickTop="1">
      <c r="A45" s="527"/>
      <c r="B45" s="523"/>
      <c r="C45" s="62">
        <v>653</v>
      </c>
      <c r="D45" s="63" t="s">
        <v>180</v>
      </c>
      <c r="E45" s="83">
        <f t="shared" si="2"/>
        <v>44450</v>
      </c>
      <c r="F45" s="84">
        <v>0</v>
      </c>
      <c r="G45" s="94">
        <v>44450</v>
      </c>
      <c r="H45" s="60">
        <v>0</v>
      </c>
      <c r="I45" s="60">
        <v>0</v>
      </c>
      <c r="J45" s="389"/>
      <c r="K45" s="87"/>
    </row>
    <row r="46" spans="1:11" ht="19.5" customHeight="1" thickBot="1" thickTop="1">
      <c r="A46" s="524" t="s">
        <v>60</v>
      </c>
      <c r="B46" s="524"/>
      <c r="C46" s="524"/>
      <c r="D46" s="524"/>
      <c r="E46" s="88">
        <f>SUM(E40:E45)</f>
        <v>79000</v>
      </c>
      <c r="F46" s="89">
        <f>SUM(F41:F45)</f>
        <v>0</v>
      </c>
      <c r="G46" s="90">
        <f>SUM(G40:G45)</f>
        <v>79000</v>
      </c>
      <c r="H46" s="89">
        <f>SUM(H41:H45)</f>
        <v>0</v>
      </c>
      <c r="I46" s="89">
        <f>SUM(I41:I45)</f>
        <v>0</v>
      </c>
      <c r="J46" s="388">
        <f>SUM(J41:J45)</f>
        <v>0</v>
      </c>
      <c r="K46" s="89">
        <f>SUM(K41:K45)</f>
        <v>0</v>
      </c>
    </row>
    <row r="47" spans="1:11" ht="12.75" customHeight="1" thickBot="1" thickTop="1">
      <c r="A47" s="527" t="s">
        <v>61</v>
      </c>
      <c r="B47" s="528" t="s">
        <v>62</v>
      </c>
      <c r="C47" s="62">
        <v>638</v>
      </c>
      <c r="D47" s="91" t="s">
        <v>62</v>
      </c>
      <c r="E47" s="92">
        <f t="shared" si="2"/>
        <v>4000</v>
      </c>
      <c r="F47" s="65">
        <v>0</v>
      </c>
      <c r="G47" s="80">
        <v>4000</v>
      </c>
      <c r="H47" s="65"/>
      <c r="I47" s="65"/>
      <c r="J47" s="396"/>
      <c r="K47" s="79"/>
    </row>
    <row r="48" spans="1:11" ht="17.25" thickBot="1" thickTop="1">
      <c r="A48" s="527"/>
      <c r="B48" s="528"/>
      <c r="C48" s="62"/>
      <c r="D48" s="132"/>
      <c r="E48" s="59">
        <f t="shared" si="2"/>
        <v>0</v>
      </c>
      <c r="F48" s="60">
        <v>0</v>
      </c>
      <c r="G48" s="93"/>
      <c r="H48" s="60"/>
      <c r="I48" s="60"/>
      <c r="J48" s="386"/>
      <c r="K48" s="66"/>
    </row>
    <row r="49" spans="1:11" ht="17.25" thickBot="1" thickTop="1">
      <c r="A49" s="527"/>
      <c r="B49" s="528"/>
      <c r="C49" s="95"/>
      <c r="D49" s="144"/>
      <c r="E49" s="72">
        <f t="shared" si="2"/>
        <v>0</v>
      </c>
      <c r="F49" s="72"/>
      <c r="G49" s="107"/>
      <c r="H49" s="72"/>
      <c r="I49" s="72"/>
      <c r="J49" s="387"/>
      <c r="K49" s="73"/>
    </row>
    <row r="50" spans="1:11" ht="19.5" customHeight="1" thickBot="1" thickTop="1">
      <c r="A50" s="524" t="s">
        <v>63</v>
      </c>
      <c r="B50" s="524"/>
      <c r="C50" s="524"/>
      <c r="D50" s="524"/>
      <c r="E50" s="88">
        <f aca="true" t="shared" si="5" ref="E50:K50">SUM(E47:E49)</f>
        <v>4000</v>
      </c>
      <c r="F50" s="89">
        <f t="shared" si="5"/>
        <v>0</v>
      </c>
      <c r="G50" s="90">
        <f t="shared" si="5"/>
        <v>4000</v>
      </c>
      <c r="H50" s="89">
        <f t="shared" si="5"/>
        <v>0</v>
      </c>
      <c r="I50" s="89">
        <f t="shared" si="5"/>
        <v>0</v>
      </c>
      <c r="J50" s="388">
        <f t="shared" si="5"/>
        <v>0</v>
      </c>
      <c r="K50" s="89">
        <f t="shared" si="5"/>
        <v>0</v>
      </c>
    </row>
    <row r="51" spans="1:11" ht="19.5" customHeight="1" thickBot="1" thickTop="1">
      <c r="A51" s="522" t="s">
        <v>64</v>
      </c>
      <c r="B51" s="528" t="s">
        <v>65</v>
      </c>
      <c r="C51" s="108"/>
      <c r="D51" s="109"/>
      <c r="E51" s="59">
        <f t="shared" si="2"/>
        <v>0</v>
      </c>
      <c r="F51" s="110"/>
      <c r="G51" s="111"/>
      <c r="H51" s="112"/>
      <c r="I51" s="112"/>
      <c r="J51" s="391"/>
      <c r="K51" s="112"/>
    </row>
    <row r="52" spans="1:11" ht="19.5" customHeight="1" thickBot="1" thickTop="1">
      <c r="A52" s="522"/>
      <c r="B52" s="528"/>
      <c r="C52" s="62"/>
      <c r="D52" s="63"/>
      <c r="E52" s="59">
        <f t="shared" si="2"/>
        <v>0</v>
      </c>
      <c r="F52" s="75"/>
      <c r="G52" s="93"/>
      <c r="H52" s="75"/>
      <c r="I52" s="75"/>
      <c r="J52" s="392"/>
      <c r="K52" s="75"/>
    </row>
    <row r="53" spans="1:11" ht="19.5" customHeight="1" thickBot="1" thickTop="1">
      <c r="A53" s="524" t="s">
        <v>66</v>
      </c>
      <c r="B53" s="524"/>
      <c r="C53" s="524"/>
      <c r="D53" s="524"/>
      <c r="E53" s="88">
        <f aca="true" t="shared" si="6" ref="E53:K53">SUM(E51:E52)</f>
        <v>0</v>
      </c>
      <c r="F53" s="89">
        <f t="shared" si="6"/>
        <v>0</v>
      </c>
      <c r="G53" s="90">
        <f t="shared" si="6"/>
        <v>0</v>
      </c>
      <c r="H53" s="89">
        <f t="shared" si="6"/>
        <v>0</v>
      </c>
      <c r="I53" s="89">
        <f t="shared" si="6"/>
        <v>0</v>
      </c>
      <c r="J53" s="388">
        <f t="shared" si="6"/>
        <v>0</v>
      </c>
      <c r="K53" s="89">
        <f t="shared" si="6"/>
        <v>0</v>
      </c>
    </row>
    <row r="54" spans="1:11" ht="19.5" customHeight="1" thickBot="1" thickTop="1">
      <c r="A54" s="529" t="s">
        <v>67</v>
      </c>
      <c r="B54" s="526" t="s">
        <v>68</v>
      </c>
      <c r="C54" s="62"/>
      <c r="D54" s="63"/>
      <c r="E54" s="59">
        <f t="shared" si="2"/>
        <v>0</v>
      </c>
      <c r="F54" s="66"/>
      <c r="G54" s="93"/>
      <c r="H54" s="66"/>
      <c r="I54" s="66"/>
      <c r="J54" s="393"/>
      <c r="K54" s="66"/>
    </row>
    <row r="55" spans="1:11" ht="19.5" customHeight="1" thickBot="1" thickTop="1">
      <c r="A55" s="529"/>
      <c r="B55" s="526"/>
      <c r="C55" s="62"/>
      <c r="D55" s="63"/>
      <c r="E55" s="59">
        <f t="shared" si="2"/>
        <v>0</v>
      </c>
      <c r="F55" s="60"/>
      <c r="G55" s="93"/>
      <c r="H55" s="60"/>
      <c r="I55" s="60"/>
      <c r="J55" s="386"/>
      <c r="K55" s="66"/>
    </row>
    <row r="56" spans="1:11" ht="19.5" customHeight="1" thickBot="1" thickTop="1">
      <c r="A56" s="529"/>
      <c r="B56" s="526"/>
      <c r="C56" s="62">
        <v>711</v>
      </c>
      <c r="D56" s="63" t="s">
        <v>95</v>
      </c>
      <c r="E56" s="59">
        <f t="shared" si="2"/>
        <v>0</v>
      </c>
      <c r="F56" s="60"/>
      <c r="G56" s="93"/>
      <c r="H56" s="60">
        <v>0</v>
      </c>
      <c r="I56" s="60">
        <v>0</v>
      </c>
      <c r="J56" s="60"/>
      <c r="K56" s="66"/>
    </row>
    <row r="57" spans="1:11" ht="19.5" customHeight="1" thickBot="1" thickTop="1">
      <c r="A57" s="524" t="s">
        <v>69</v>
      </c>
      <c r="B57" s="524"/>
      <c r="C57" s="524"/>
      <c r="D57" s="524"/>
      <c r="E57" s="88">
        <f aca="true" t="shared" si="7" ref="E57:K57">SUM(E54:E56)</f>
        <v>0</v>
      </c>
      <c r="F57" s="89">
        <f t="shared" si="7"/>
        <v>0</v>
      </c>
      <c r="G57" s="90">
        <f t="shared" si="7"/>
        <v>0</v>
      </c>
      <c r="H57" s="89">
        <f t="shared" si="7"/>
        <v>0</v>
      </c>
      <c r="I57" s="89">
        <f t="shared" si="7"/>
        <v>0</v>
      </c>
      <c r="J57" s="89">
        <f t="shared" si="7"/>
        <v>0</v>
      </c>
      <c r="K57" s="89">
        <f t="shared" si="7"/>
        <v>0</v>
      </c>
    </row>
    <row r="58" spans="1:11" ht="36" customHeight="1" thickBot="1" thickTop="1">
      <c r="A58" s="522" t="s">
        <v>70</v>
      </c>
      <c r="B58" s="530" t="s">
        <v>71</v>
      </c>
      <c r="C58" s="62">
        <v>844</v>
      </c>
      <c r="D58" s="132" t="s">
        <v>186</v>
      </c>
      <c r="E58" s="59">
        <f t="shared" si="2"/>
        <v>0</v>
      </c>
      <c r="F58" s="60">
        <v>0</v>
      </c>
      <c r="G58" s="93"/>
      <c r="H58" s="60"/>
      <c r="I58" s="60"/>
      <c r="J58" s="60"/>
      <c r="K58" s="66"/>
    </row>
    <row r="59" spans="1:11" ht="19.5" customHeight="1" thickBot="1" thickTop="1">
      <c r="A59" s="522"/>
      <c r="B59" s="530"/>
      <c r="C59" s="62"/>
      <c r="D59" s="63"/>
      <c r="E59" s="59">
        <f t="shared" si="2"/>
        <v>0</v>
      </c>
      <c r="F59" s="60"/>
      <c r="G59" s="93"/>
      <c r="H59" s="60"/>
      <c r="I59" s="60"/>
      <c r="J59" s="60"/>
      <c r="K59" s="66"/>
    </row>
    <row r="60" spans="1:11" ht="19.5" customHeight="1" thickBot="1" thickTop="1">
      <c r="A60" s="522"/>
      <c r="B60" s="530"/>
      <c r="C60" s="62"/>
      <c r="D60" s="63"/>
      <c r="E60" s="71">
        <f t="shared" si="2"/>
        <v>0</v>
      </c>
      <c r="F60" s="72"/>
      <c r="G60" s="107"/>
      <c r="H60" s="72"/>
      <c r="I60" s="72"/>
      <c r="J60" s="72"/>
      <c r="K60" s="73"/>
    </row>
    <row r="61" spans="1:11" ht="19.5" customHeight="1" thickBot="1" thickTop="1">
      <c r="A61" s="524" t="s">
        <v>72</v>
      </c>
      <c r="B61" s="524"/>
      <c r="C61" s="524"/>
      <c r="D61" s="524"/>
      <c r="E61" s="88">
        <f aca="true" t="shared" si="8" ref="E61:K61">SUM(E58:E60)</f>
        <v>0</v>
      </c>
      <c r="F61" s="89">
        <f t="shared" si="8"/>
        <v>0</v>
      </c>
      <c r="G61" s="90">
        <f t="shared" si="8"/>
        <v>0</v>
      </c>
      <c r="H61" s="89">
        <f t="shared" si="8"/>
        <v>0</v>
      </c>
      <c r="I61" s="89">
        <f t="shared" si="8"/>
        <v>0</v>
      </c>
      <c r="J61" s="89">
        <f t="shared" si="8"/>
        <v>0</v>
      </c>
      <c r="K61" s="89">
        <f t="shared" si="8"/>
        <v>0</v>
      </c>
    </row>
    <row r="62" spans="1:11" ht="21.75" customHeight="1" thickBot="1" thickTop="1">
      <c r="A62" s="531" t="s">
        <v>73</v>
      </c>
      <c r="B62" s="531"/>
      <c r="C62" s="531"/>
      <c r="D62" s="531"/>
      <c r="E62" s="88">
        <f>+E35+E39+E46+E50+E53+E57+E61</f>
        <v>83000</v>
      </c>
      <c r="F62" s="88">
        <f aca="true" t="shared" si="9" ref="F62:K62">+F35+F39+F46+F50+F53+F57+F61</f>
        <v>0</v>
      </c>
      <c r="G62" s="113">
        <f>+G35+G39+G46+G50+G53+G57+G61</f>
        <v>83000</v>
      </c>
      <c r="H62" s="88">
        <f t="shared" si="9"/>
        <v>0</v>
      </c>
      <c r="I62" s="88">
        <f t="shared" si="9"/>
        <v>0</v>
      </c>
      <c r="J62" s="88">
        <f t="shared" si="9"/>
        <v>0</v>
      </c>
      <c r="K62" s="88">
        <f t="shared" si="9"/>
        <v>0</v>
      </c>
    </row>
    <row r="63" spans="1:7" ht="23.25" customHeight="1" thickTop="1">
      <c r="A63" s="532" t="s">
        <v>74</v>
      </c>
      <c r="B63" s="532"/>
      <c r="C63" s="532"/>
      <c r="D63" s="532"/>
      <c r="E63" s="532"/>
      <c r="F63" s="532"/>
      <c r="G63" s="532"/>
    </row>
    <row r="64" spans="1:11" ht="15.75">
      <c r="A64" s="612"/>
      <c r="B64" s="612"/>
      <c r="C64" s="612"/>
      <c r="D64" s="612"/>
      <c r="E64" s="612"/>
      <c r="F64" s="612"/>
      <c r="G64" s="612"/>
      <c r="H64" s="612"/>
      <c r="I64" s="612"/>
      <c r="J64" s="612"/>
      <c r="K64" s="612"/>
    </row>
    <row r="65" spans="1:11" ht="15.75">
      <c r="A65" s="115"/>
      <c r="B65" s="115"/>
      <c r="C65" s="116" t="s">
        <v>75</v>
      </c>
      <c r="D65" s="1" t="s">
        <v>76</v>
      </c>
      <c r="E65" s="117" t="s">
        <v>77</v>
      </c>
      <c r="F65" s="478" t="s">
        <v>331</v>
      </c>
      <c r="G65" s="119"/>
      <c r="H65" s="120"/>
      <c r="I65" s="121" t="s">
        <v>78</v>
      </c>
      <c r="K65" s="122"/>
    </row>
    <row r="66" spans="1:11" ht="15.75">
      <c r="A66" s="115"/>
      <c r="B66" s="115"/>
      <c r="C66" s="116" t="s">
        <v>79</v>
      </c>
      <c r="D66" s="1" t="s">
        <v>80</v>
      </c>
      <c r="E66" s="120"/>
      <c r="F66" s="115"/>
      <c r="G66" s="115"/>
      <c r="H66" s="115"/>
      <c r="I66" s="115" t="s">
        <v>293</v>
      </c>
      <c r="J66" s="115"/>
      <c r="K66" s="123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1" spans="1:7" ht="15.75">
      <c r="A71" s="114"/>
      <c r="B71" s="114"/>
      <c r="C71" s="114"/>
      <c r="D71" s="114"/>
      <c r="E71" s="114"/>
      <c r="F71" s="114"/>
      <c r="G71" s="114"/>
    </row>
    <row r="81" ht="15.75"/>
    <row r="82" ht="15.75"/>
    <row r="83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</sheetData>
  <sheetProtection selectLockedCells="1" selectUnlockedCells="1"/>
  <mergeCells count="46">
    <mergeCell ref="A58:A60"/>
    <mergeCell ref="B58:B60"/>
    <mergeCell ref="A61:D61"/>
    <mergeCell ref="A62:D62"/>
    <mergeCell ref="A63:G63"/>
    <mergeCell ref="A64:K64"/>
    <mergeCell ref="A51:A52"/>
    <mergeCell ref="B51:B52"/>
    <mergeCell ref="A53:D53"/>
    <mergeCell ref="A54:A56"/>
    <mergeCell ref="B54:B56"/>
    <mergeCell ref="A57:D57"/>
    <mergeCell ref="A41:A45"/>
    <mergeCell ref="B41:B45"/>
    <mergeCell ref="A46:D46"/>
    <mergeCell ref="A47:A49"/>
    <mergeCell ref="B47:B49"/>
    <mergeCell ref="A50:D50"/>
    <mergeCell ref="A32:A34"/>
    <mergeCell ref="B32:B34"/>
    <mergeCell ref="A35:D35"/>
    <mergeCell ref="A36:A38"/>
    <mergeCell ref="B36:B38"/>
    <mergeCell ref="A39:D39"/>
    <mergeCell ref="A22:D23"/>
    <mergeCell ref="H22:K22"/>
    <mergeCell ref="A26:A27"/>
    <mergeCell ref="B26:B27"/>
    <mergeCell ref="C27:D27"/>
    <mergeCell ref="A29:D30"/>
    <mergeCell ref="H29:K29"/>
    <mergeCell ref="A7:D20"/>
    <mergeCell ref="I7:K7"/>
    <mergeCell ref="I8:K8"/>
    <mergeCell ref="I9:K9"/>
    <mergeCell ref="I10:K10"/>
    <mergeCell ref="I12:K12"/>
    <mergeCell ref="I13:K13"/>
    <mergeCell ref="I14:K14"/>
    <mergeCell ref="G15:K20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K71"/>
  <sheetViews>
    <sheetView zoomScale="69" zoomScaleNormal="69" zoomScalePageLayoutView="0" workbookViewId="0" topLeftCell="A1">
      <selection activeCell="E7" sqref="E7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0.50390625" style="1" customWidth="1"/>
    <col min="5" max="5" width="29.5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32.25" customHeight="1" thickBot="1">
      <c r="A7" s="511" t="s">
        <v>206</v>
      </c>
      <c r="B7" s="511"/>
      <c r="C7" s="511"/>
      <c r="D7" s="511"/>
      <c r="E7" s="479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 thickTop="1">
      <c r="A8" s="511"/>
      <c r="B8" s="511"/>
      <c r="C8" s="511"/>
      <c r="D8" s="511"/>
      <c r="E8" s="22" t="s">
        <v>8</v>
      </c>
      <c r="F8" s="23"/>
      <c r="G8" s="24" t="s">
        <v>9</v>
      </c>
      <c r="H8" s="258" t="s">
        <v>168</v>
      </c>
      <c r="I8" s="514" t="s">
        <v>83</v>
      </c>
      <c r="J8" s="514"/>
      <c r="K8" s="514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97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31"/>
      <c r="I11" s="385"/>
      <c r="J11" s="385"/>
      <c r="K11" s="385"/>
    </row>
    <row r="12" spans="1:11" ht="16.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8" t="s">
        <v>97</v>
      </c>
      <c r="I12" s="514" t="s">
        <v>175</v>
      </c>
      <c r="J12" s="514"/>
      <c r="K12" s="514"/>
    </row>
    <row r="13" spans="1:11" ht="33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33" t="s">
        <v>359</v>
      </c>
      <c r="I13" s="514" t="s">
        <v>360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606" t="s">
        <v>366</v>
      </c>
      <c r="H15" s="606"/>
      <c r="I15" s="606"/>
      <c r="J15" s="606"/>
      <c r="K15" s="60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606"/>
      <c r="H16" s="606"/>
      <c r="I16" s="606"/>
      <c r="J16" s="606"/>
      <c r="K16" s="60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606"/>
      <c r="H17" s="606"/>
      <c r="I17" s="606"/>
      <c r="J17" s="606"/>
      <c r="K17" s="60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606"/>
      <c r="H18" s="606"/>
      <c r="I18" s="606"/>
      <c r="J18" s="606"/>
      <c r="K18" s="60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606"/>
      <c r="H19" s="606"/>
      <c r="I19" s="606"/>
      <c r="J19" s="606"/>
      <c r="K19" s="606"/>
    </row>
    <row r="20" spans="1:11" ht="42" customHeight="1">
      <c r="A20" s="511"/>
      <c r="B20" s="511"/>
      <c r="C20" s="511"/>
      <c r="D20" s="511"/>
      <c r="E20" s="38" t="s">
        <v>32</v>
      </c>
      <c r="F20" s="39" t="s">
        <v>33</v>
      </c>
      <c r="G20" s="606"/>
      <c r="H20" s="606"/>
      <c r="I20" s="606"/>
      <c r="J20" s="606"/>
      <c r="K20" s="60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17.25" customHeight="1">
      <c r="A23" s="517"/>
      <c r="B23" s="517"/>
      <c r="C23" s="517"/>
      <c r="D23" s="517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 thickBot="1">
      <c r="A24" s="52"/>
      <c r="B24" s="53"/>
      <c r="C24" s="52" t="s">
        <v>43</v>
      </c>
      <c r="D24" s="54" t="s">
        <v>44</v>
      </c>
      <c r="E24" s="55">
        <v>1</v>
      </c>
      <c r="F24" s="56">
        <v>2</v>
      </c>
      <c r="G24" s="54">
        <v>3</v>
      </c>
      <c r="H24" s="55">
        <v>4</v>
      </c>
      <c r="I24" s="55">
        <v>5</v>
      </c>
      <c r="J24" s="55">
        <v>6</v>
      </c>
      <c r="K24" s="55">
        <v>7</v>
      </c>
    </row>
    <row r="25" spans="1:11" ht="17.25" customHeight="1" thickTop="1">
      <c r="A25" s="58"/>
      <c r="B25" s="124"/>
      <c r="C25" s="58">
        <v>42</v>
      </c>
      <c r="D25" s="109" t="s">
        <v>101</v>
      </c>
      <c r="E25" s="59">
        <f>SUM(F25:K25)</f>
        <v>1280000</v>
      </c>
      <c r="F25" s="212">
        <f aca="true" t="shared" si="0" ref="F25:K25">F26</f>
        <v>0</v>
      </c>
      <c r="G25" s="212">
        <f>G26</f>
        <v>230000</v>
      </c>
      <c r="H25" s="212">
        <f>H26</f>
        <v>525000</v>
      </c>
      <c r="I25" s="212">
        <f>I26</f>
        <v>525000</v>
      </c>
      <c r="J25" s="212">
        <f t="shared" si="0"/>
        <v>0</v>
      </c>
      <c r="K25" s="212">
        <f t="shared" si="0"/>
        <v>0</v>
      </c>
    </row>
    <row r="26" spans="1:11" ht="16.5" thickBot="1">
      <c r="A26" s="519"/>
      <c r="B26" s="520"/>
      <c r="C26" s="95">
        <v>421</v>
      </c>
      <c r="D26" s="132" t="s">
        <v>88</v>
      </c>
      <c r="E26" s="83">
        <f>SUM(F26:K26)</f>
        <v>1280000</v>
      </c>
      <c r="F26" s="60">
        <v>0</v>
      </c>
      <c r="G26" s="94">
        <v>230000</v>
      </c>
      <c r="H26" s="60">
        <v>525000</v>
      </c>
      <c r="I26" s="60">
        <v>525000</v>
      </c>
      <c r="J26" s="72"/>
      <c r="K26" s="66"/>
    </row>
    <row r="27" spans="1:11" ht="17.25" customHeight="1" thickBot="1" thickTop="1">
      <c r="A27" s="519"/>
      <c r="B27" s="520"/>
      <c r="C27" s="521" t="s">
        <v>49</v>
      </c>
      <c r="D27" s="521"/>
      <c r="E27" s="88">
        <f>SUM(F27:K27)</f>
        <v>1280000</v>
      </c>
      <c r="F27" s="88">
        <f aca="true" t="shared" si="1" ref="F27:K27">SUM(F26:F26)</f>
        <v>0</v>
      </c>
      <c r="G27" s="167">
        <f>G25</f>
        <v>230000</v>
      </c>
      <c r="H27" s="167">
        <f>H25</f>
        <v>525000</v>
      </c>
      <c r="I27" s="167">
        <f>I25</f>
        <v>525000</v>
      </c>
      <c r="J27" s="88">
        <f t="shared" si="1"/>
        <v>0</v>
      </c>
      <c r="K27" s="88">
        <f t="shared" si="1"/>
        <v>0</v>
      </c>
    </row>
    <row r="28" spans="1:11" ht="17.25" customHeight="1" thickTop="1">
      <c r="A28" s="57"/>
      <c r="B28" s="74"/>
      <c r="C28" s="138"/>
      <c r="D28" s="139"/>
      <c r="E28" s="75"/>
      <c r="F28" s="76"/>
      <c r="G28" s="77"/>
      <c r="H28" s="140"/>
      <c r="I28" s="140"/>
      <c r="J28" s="140"/>
      <c r="K28" s="76"/>
    </row>
    <row r="29" spans="1:11" ht="17.25" customHeight="1">
      <c r="A29" s="517" t="s">
        <v>50</v>
      </c>
      <c r="B29" s="517"/>
      <c r="C29" s="517"/>
      <c r="D29" s="517"/>
      <c r="E29" s="46" t="s">
        <v>35</v>
      </c>
      <c r="F29" s="47" t="s">
        <v>36</v>
      </c>
      <c r="G29" s="48" t="s">
        <v>37</v>
      </c>
      <c r="H29" s="518" t="s">
        <v>38</v>
      </c>
      <c r="I29" s="518"/>
      <c r="J29" s="518"/>
      <c r="K29" s="518"/>
    </row>
    <row r="30" spans="1:11" ht="17.25" customHeight="1">
      <c r="A30" s="517"/>
      <c r="B30" s="517"/>
      <c r="C30" s="517"/>
      <c r="D30" s="517"/>
      <c r="E30" s="49" t="s">
        <v>39</v>
      </c>
      <c r="F30" s="50" t="s">
        <v>40</v>
      </c>
      <c r="G30" s="51" t="s">
        <v>349</v>
      </c>
      <c r="H30" s="45" t="s">
        <v>41</v>
      </c>
      <c r="I30" s="45" t="s">
        <v>304</v>
      </c>
      <c r="J30" s="45" t="s">
        <v>350</v>
      </c>
      <c r="K30" s="45" t="s">
        <v>351</v>
      </c>
    </row>
    <row r="31" spans="1:11" ht="17.25" customHeight="1" thickBot="1">
      <c r="A31" s="52"/>
      <c r="B31" s="53"/>
      <c r="C31" s="52" t="s">
        <v>43</v>
      </c>
      <c r="D31" s="54" t="s">
        <v>44</v>
      </c>
      <c r="E31" s="55">
        <v>1</v>
      </c>
      <c r="F31" s="56">
        <v>2</v>
      </c>
      <c r="G31" s="52">
        <v>3</v>
      </c>
      <c r="H31" s="55">
        <v>4</v>
      </c>
      <c r="I31" s="55">
        <v>5</v>
      </c>
      <c r="J31" s="55">
        <v>6</v>
      </c>
      <c r="K31" s="55">
        <v>7</v>
      </c>
    </row>
    <row r="32" spans="1:11" ht="19.5" customHeight="1" thickBot="1" thickTop="1">
      <c r="A32" s="522" t="s">
        <v>51</v>
      </c>
      <c r="B32" s="523" t="s">
        <v>52</v>
      </c>
      <c r="C32" s="62">
        <v>611</v>
      </c>
      <c r="D32" s="63" t="s">
        <v>53</v>
      </c>
      <c r="E32" s="59">
        <f aca="true" t="shared" si="2" ref="E32:E60">SUM(F32:K32)</f>
        <v>410800</v>
      </c>
      <c r="F32" s="65">
        <v>0</v>
      </c>
      <c r="G32" s="362">
        <v>0</v>
      </c>
      <c r="H32" s="218">
        <v>152800</v>
      </c>
      <c r="I32" s="218">
        <v>258000</v>
      </c>
      <c r="J32" s="65"/>
      <c r="K32" s="79"/>
    </row>
    <row r="33" spans="1:11" ht="19.5" customHeight="1" thickBot="1" thickTop="1">
      <c r="A33" s="522"/>
      <c r="B33" s="523"/>
      <c r="C33" s="62"/>
      <c r="D33" s="63"/>
      <c r="E33" s="59">
        <f t="shared" si="2"/>
        <v>0</v>
      </c>
      <c r="F33" s="65"/>
      <c r="G33" s="80"/>
      <c r="H33" s="65"/>
      <c r="I33" s="65"/>
      <c r="J33" s="65"/>
      <c r="K33" s="79"/>
    </row>
    <row r="34" spans="1:11" ht="19.5" customHeight="1" thickBot="1" thickTop="1">
      <c r="A34" s="522"/>
      <c r="B34" s="523"/>
      <c r="C34" s="81"/>
      <c r="D34" s="82"/>
      <c r="E34" s="83">
        <f t="shared" si="2"/>
        <v>0</v>
      </c>
      <c r="F34" s="84"/>
      <c r="G34" s="85"/>
      <c r="H34" s="84"/>
      <c r="I34" s="84"/>
      <c r="J34" s="390"/>
      <c r="K34" s="87"/>
    </row>
    <row r="35" spans="1:11" ht="19.5" customHeight="1" thickBot="1" thickTop="1">
      <c r="A35" s="524" t="s">
        <v>54</v>
      </c>
      <c r="B35" s="524"/>
      <c r="C35" s="524"/>
      <c r="D35" s="524"/>
      <c r="E35" s="88">
        <f aca="true" t="shared" si="3" ref="E35:K35">SUM(E32:E34)</f>
        <v>410800</v>
      </c>
      <c r="F35" s="89">
        <f t="shared" si="3"/>
        <v>0</v>
      </c>
      <c r="G35" s="90">
        <f t="shared" si="3"/>
        <v>0</v>
      </c>
      <c r="H35" s="455">
        <f t="shared" si="3"/>
        <v>152800</v>
      </c>
      <c r="I35" s="89">
        <f t="shared" si="3"/>
        <v>258000</v>
      </c>
      <c r="J35" s="89">
        <f t="shared" si="3"/>
        <v>0</v>
      </c>
      <c r="K35" s="89">
        <f t="shared" si="3"/>
        <v>0</v>
      </c>
    </row>
    <row r="36" spans="1:11" ht="19.5" customHeight="1" thickBot="1" thickTop="1">
      <c r="A36" s="522" t="s">
        <v>55</v>
      </c>
      <c r="B36" s="525" t="s">
        <v>56</v>
      </c>
      <c r="C36" s="62"/>
      <c r="D36" s="91"/>
      <c r="E36" s="92">
        <f t="shared" si="2"/>
        <v>0</v>
      </c>
      <c r="F36" s="65"/>
      <c r="G36" s="80"/>
      <c r="H36" s="65"/>
      <c r="I36" s="65"/>
      <c r="J36" s="65"/>
      <c r="K36" s="79"/>
    </row>
    <row r="37" spans="1:11" ht="19.5" customHeight="1" thickBot="1" thickTop="1">
      <c r="A37" s="522"/>
      <c r="B37" s="525"/>
      <c r="C37" s="62"/>
      <c r="D37" s="91"/>
      <c r="E37" s="59">
        <f t="shared" si="2"/>
        <v>0</v>
      </c>
      <c r="F37" s="65"/>
      <c r="G37" s="80"/>
      <c r="H37" s="65"/>
      <c r="I37" s="65"/>
      <c r="J37" s="65"/>
      <c r="K37" s="79"/>
    </row>
    <row r="38" spans="1:11" ht="19.5" customHeight="1" thickBot="1" thickTop="1">
      <c r="A38" s="522"/>
      <c r="B38" s="525"/>
      <c r="C38" s="62"/>
      <c r="D38" s="63"/>
      <c r="E38" s="59">
        <f t="shared" si="2"/>
        <v>0</v>
      </c>
      <c r="F38" s="60"/>
      <c r="G38" s="93"/>
      <c r="H38" s="60"/>
      <c r="I38" s="60"/>
      <c r="J38" s="60"/>
      <c r="K38" s="66"/>
    </row>
    <row r="39" spans="1:11" ht="19.5" customHeight="1" thickBot="1" thickTop="1">
      <c r="A39" s="524" t="s">
        <v>57</v>
      </c>
      <c r="B39" s="524"/>
      <c r="C39" s="524"/>
      <c r="D39" s="524"/>
      <c r="E39" s="88">
        <f aca="true" t="shared" si="4" ref="E39:K39">SUM(E36:E38)</f>
        <v>0</v>
      </c>
      <c r="F39" s="89">
        <f t="shared" si="4"/>
        <v>0</v>
      </c>
      <c r="G39" s="90">
        <f t="shared" si="4"/>
        <v>0</v>
      </c>
      <c r="H39" s="89">
        <f t="shared" si="4"/>
        <v>0</v>
      </c>
      <c r="I39" s="89">
        <f t="shared" si="4"/>
        <v>0</v>
      </c>
      <c r="J39" s="89">
        <f t="shared" si="4"/>
        <v>0</v>
      </c>
      <c r="K39" s="89">
        <f t="shared" si="4"/>
        <v>0</v>
      </c>
    </row>
    <row r="40" spans="1:11" ht="19.5" customHeight="1" thickBot="1" thickTop="1">
      <c r="A40" s="486"/>
      <c r="B40" s="486"/>
      <c r="C40" s="489">
        <v>642</v>
      </c>
      <c r="D40" s="488" t="s">
        <v>178</v>
      </c>
      <c r="E40" s="75">
        <f>SUM(F40:K40)</f>
        <v>51000</v>
      </c>
      <c r="F40" s="204"/>
      <c r="G40" s="487">
        <v>51000</v>
      </c>
      <c r="H40" s="204"/>
      <c r="I40" s="204"/>
      <c r="J40" s="491"/>
      <c r="K40" s="204"/>
    </row>
    <row r="41" spans="1:11" ht="19.5" customHeight="1" thickBot="1" thickTop="1">
      <c r="A41" s="527" t="s">
        <v>58</v>
      </c>
      <c r="B41" s="523" t="s">
        <v>59</v>
      </c>
      <c r="C41" s="62">
        <v>642</v>
      </c>
      <c r="D41" s="492" t="s">
        <v>184</v>
      </c>
      <c r="E41" s="59">
        <f>SUM(F41:K41)</f>
        <v>12000</v>
      </c>
      <c r="F41" s="60">
        <v>0</v>
      </c>
      <c r="G41" s="259">
        <v>2000</v>
      </c>
      <c r="H41" s="65">
        <v>5600</v>
      </c>
      <c r="I41" s="65">
        <v>4400</v>
      </c>
      <c r="J41" s="386"/>
      <c r="K41" s="66"/>
    </row>
    <row r="42" spans="1:11" ht="19.5" customHeight="1" thickBot="1" thickTop="1">
      <c r="A42" s="527"/>
      <c r="B42" s="523"/>
      <c r="C42" s="62">
        <v>642</v>
      </c>
      <c r="D42" s="63" t="s">
        <v>185</v>
      </c>
      <c r="E42" s="59">
        <f>SUM(F42:K42)</f>
        <v>187700</v>
      </c>
      <c r="F42" s="60">
        <v>0</v>
      </c>
      <c r="G42" s="259">
        <v>44000</v>
      </c>
      <c r="H42" s="65">
        <v>84600</v>
      </c>
      <c r="I42" s="65">
        <v>59100</v>
      </c>
      <c r="J42" s="386"/>
      <c r="K42" s="66"/>
    </row>
    <row r="43" spans="1:11" ht="19.5" customHeight="1" thickBot="1" thickTop="1">
      <c r="A43" s="527"/>
      <c r="B43" s="523"/>
      <c r="C43" s="62"/>
      <c r="D43" s="63" t="s">
        <v>201</v>
      </c>
      <c r="E43" s="59"/>
      <c r="F43" s="60"/>
      <c r="G43" s="259">
        <v>0</v>
      </c>
      <c r="H43" s="65"/>
      <c r="I43" s="65"/>
      <c r="J43" s="386"/>
      <c r="K43" s="66"/>
    </row>
    <row r="44" spans="1:11" ht="19.5" customHeight="1" thickBot="1" thickTop="1">
      <c r="A44" s="527"/>
      <c r="B44" s="523"/>
      <c r="C44" s="62">
        <v>652</v>
      </c>
      <c r="D44" s="63" t="s">
        <v>179</v>
      </c>
      <c r="E44" s="59">
        <f t="shared" si="2"/>
        <v>0</v>
      </c>
      <c r="F44" s="60">
        <v>0</v>
      </c>
      <c r="G44" s="94"/>
      <c r="H44" s="60"/>
      <c r="I44" s="60"/>
      <c r="J44" s="386"/>
      <c r="K44" s="66"/>
    </row>
    <row r="45" spans="1:11" ht="19.5" customHeight="1" thickBot="1" thickTop="1">
      <c r="A45" s="527"/>
      <c r="B45" s="523"/>
      <c r="C45" s="62">
        <v>653</v>
      </c>
      <c r="D45" s="63" t="s">
        <v>180</v>
      </c>
      <c r="E45" s="83">
        <f t="shared" si="2"/>
        <v>584000</v>
      </c>
      <c r="F45" s="84">
        <v>0</v>
      </c>
      <c r="G45" s="94">
        <v>122000</v>
      </c>
      <c r="H45" s="60">
        <v>258500</v>
      </c>
      <c r="I45" s="60">
        <v>203500</v>
      </c>
      <c r="J45" s="389"/>
      <c r="K45" s="87"/>
    </row>
    <row r="46" spans="1:11" ht="19.5" customHeight="1" thickBot="1" thickTop="1">
      <c r="A46" s="524" t="s">
        <v>60</v>
      </c>
      <c r="B46" s="524"/>
      <c r="C46" s="524"/>
      <c r="D46" s="524"/>
      <c r="E46" s="88">
        <f>SUM(E40:E45)</f>
        <v>834700</v>
      </c>
      <c r="F46" s="89">
        <f>SUM(F41:F45)</f>
        <v>0</v>
      </c>
      <c r="G46" s="90">
        <f>SUM(G40:G45)</f>
        <v>219000</v>
      </c>
      <c r="H46" s="89">
        <f>SUM(H41:H45)</f>
        <v>348700</v>
      </c>
      <c r="I46" s="89">
        <f>SUM(I41:I45)</f>
        <v>267000</v>
      </c>
      <c r="J46" s="89">
        <f>SUM(J41:J45)</f>
        <v>0</v>
      </c>
      <c r="K46" s="89">
        <f>SUM(K41:K45)</f>
        <v>0</v>
      </c>
    </row>
    <row r="47" spans="1:11" ht="17.25" customHeight="1" thickBot="1" thickTop="1">
      <c r="A47" s="527" t="s">
        <v>61</v>
      </c>
      <c r="B47" s="528" t="s">
        <v>62</v>
      </c>
      <c r="C47" s="62">
        <v>638</v>
      </c>
      <c r="D47" s="91" t="s">
        <v>62</v>
      </c>
      <c r="E47" s="92">
        <f t="shared" si="2"/>
        <v>34500</v>
      </c>
      <c r="F47" s="65">
        <v>0</v>
      </c>
      <c r="G47" s="80">
        <v>11000</v>
      </c>
      <c r="H47" s="65">
        <v>23500</v>
      </c>
      <c r="I47" s="65"/>
      <c r="J47" s="65"/>
      <c r="K47" s="79"/>
    </row>
    <row r="48" spans="1:11" ht="17.25" thickBot="1" thickTop="1">
      <c r="A48" s="527"/>
      <c r="B48" s="528"/>
      <c r="C48" s="62"/>
      <c r="D48" s="132"/>
      <c r="E48" s="59">
        <f t="shared" si="2"/>
        <v>0</v>
      </c>
      <c r="F48" s="60">
        <v>0</v>
      </c>
      <c r="G48" s="93"/>
      <c r="H48" s="60"/>
      <c r="I48" s="60"/>
      <c r="J48" s="60"/>
      <c r="K48" s="66"/>
    </row>
    <row r="49" spans="1:11" ht="17.25" thickBot="1" thickTop="1">
      <c r="A49" s="527"/>
      <c r="B49" s="528"/>
      <c r="C49" s="95"/>
      <c r="D49" s="144"/>
      <c r="E49" s="72">
        <f t="shared" si="2"/>
        <v>0</v>
      </c>
      <c r="F49" s="72"/>
      <c r="G49" s="107"/>
      <c r="H49" s="72"/>
      <c r="I49" s="72"/>
      <c r="J49" s="72"/>
      <c r="K49" s="73"/>
    </row>
    <row r="50" spans="1:11" ht="19.5" customHeight="1" thickBot="1" thickTop="1">
      <c r="A50" s="524" t="s">
        <v>63</v>
      </c>
      <c r="B50" s="524"/>
      <c r="C50" s="524"/>
      <c r="D50" s="524"/>
      <c r="E50" s="88">
        <f aca="true" t="shared" si="5" ref="E50:K50">SUM(E47:E49)</f>
        <v>34500</v>
      </c>
      <c r="F50" s="89">
        <f t="shared" si="5"/>
        <v>0</v>
      </c>
      <c r="G50" s="90">
        <f t="shared" si="5"/>
        <v>11000</v>
      </c>
      <c r="H50" s="89">
        <f t="shared" si="5"/>
        <v>23500</v>
      </c>
      <c r="I50" s="89">
        <f t="shared" si="5"/>
        <v>0</v>
      </c>
      <c r="J50" s="89">
        <f t="shared" si="5"/>
        <v>0</v>
      </c>
      <c r="K50" s="89">
        <f t="shared" si="5"/>
        <v>0</v>
      </c>
    </row>
    <row r="51" spans="1:11" ht="19.5" customHeight="1" thickBot="1" thickTop="1">
      <c r="A51" s="522" t="s">
        <v>64</v>
      </c>
      <c r="B51" s="528" t="s">
        <v>65</v>
      </c>
      <c r="C51" s="108"/>
      <c r="D51" s="109"/>
      <c r="E51" s="59">
        <f t="shared" si="2"/>
        <v>0</v>
      </c>
      <c r="F51" s="110"/>
      <c r="G51" s="111"/>
      <c r="H51" s="112"/>
      <c r="I51" s="112"/>
      <c r="J51" s="112"/>
      <c r="K51" s="112"/>
    </row>
    <row r="52" spans="1:11" ht="19.5" customHeight="1" thickBot="1" thickTop="1">
      <c r="A52" s="522"/>
      <c r="B52" s="528"/>
      <c r="C52" s="62"/>
      <c r="D52" s="63"/>
      <c r="E52" s="59">
        <f t="shared" si="2"/>
        <v>0</v>
      </c>
      <c r="F52" s="75"/>
      <c r="G52" s="93"/>
      <c r="H52" s="75"/>
      <c r="I52" s="75"/>
      <c r="J52" s="75"/>
      <c r="K52" s="75"/>
    </row>
    <row r="53" spans="1:11" ht="19.5" customHeight="1" thickBot="1" thickTop="1">
      <c r="A53" s="524" t="s">
        <v>66</v>
      </c>
      <c r="B53" s="524"/>
      <c r="C53" s="524"/>
      <c r="D53" s="524"/>
      <c r="E53" s="88">
        <f aca="true" t="shared" si="6" ref="E53:K53">SUM(E51:E52)</f>
        <v>0</v>
      </c>
      <c r="F53" s="89">
        <f t="shared" si="6"/>
        <v>0</v>
      </c>
      <c r="G53" s="90">
        <f t="shared" si="6"/>
        <v>0</v>
      </c>
      <c r="H53" s="89">
        <f t="shared" si="6"/>
        <v>0</v>
      </c>
      <c r="I53" s="89">
        <f t="shared" si="6"/>
        <v>0</v>
      </c>
      <c r="J53" s="89">
        <f t="shared" si="6"/>
        <v>0</v>
      </c>
      <c r="K53" s="89">
        <f t="shared" si="6"/>
        <v>0</v>
      </c>
    </row>
    <row r="54" spans="1:11" ht="19.5" customHeight="1" thickBot="1" thickTop="1">
      <c r="A54" s="529" t="s">
        <v>67</v>
      </c>
      <c r="B54" s="526" t="s">
        <v>68</v>
      </c>
      <c r="C54" s="62"/>
      <c r="D54" s="63"/>
      <c r="E54" s="59">
        <f t="shared" si="2"/>
        <v>0</v>
      </c>
      <c r="F54" s="66"/>
      <c r="G54" s="93"/>
      <c r="H54" s="66"/>
      <c r="I54" s="66"/>
      <c r="J54" s="393"/>
      <c r="K54" s="66"/>
    </row>
    <row r="55" spans="1:11" ht="19.5" customHeight="1" thickBot="1" thickTop="1">
      <c r="A55" s="529"/>
      <c r="B55" s="526"/>
      <c r="C55" s="62"/>
      <c r="D55" s="63"/>
      <c r="E55" s="59">
        <f t="shared" si="2"/>
        <v>0</v>
      </c>
      <c r="F55" s="60"/>
      <c r="G55" s="93"/>
      <c r="H55" s="60"/>
      <c r="I55" s="60"/>
      <c r="J55" s="386"/>
      <c r="K55" s="66"/>
    </row>
    <row r="56" spans="1:11" ht="19.5" customHeight="1" thickBot="1" thickTop="1">
      <c r="A56" s="529"/>
      <c r="B56" s="526"/>
      <c r="C56" s="62">
        <v>711</v>
      </c>
      <c r="D56" s="63" t="s">
        <v>95</v>
      </c>
      <c r="E56" s="59">
        <f t="shared" si="2"/>
        <v>0</v>
      </c>
      <c r="F56" s="60"/>
      <c r="G56" s="93"/>
      <c r="H56" s="60">
        <v>0</v>
      </c>
      <c r="I56" s="60">
        <v>0</v>
      </c>
      <c r="J56" s="60"/>
      <c r="K56" s="66"/>
    </row>
    <row r="57" spans="1:11" ht="19.5" customHeight="1" thickBot="1" thickTop="1">
      <c r="A57" s="524" t="s">
        <v>69</v>
      </c>
      <c r="B57" s="524"/>
      <c r="C57" s="524"/>
      <c r="D57" s="524"/>
      <c r="E57" s="88">
        <f aca="true" t="shared" si="7" ref="E57:K57">SUM(E54:E56)</f>
        <v>0</v>
      </c>
      <c r="F57" s="89">
        <f t="shared" si="7"/>
        <v>0</v>
      </c>
      <c r="G57" s="90">
        <f t="shared" si="7"/>
        <v>0</v>
      </c>
      <c r="H57" s="89">
        <f t="shared" si="7"/>
        <v>0</v>
      </c>
      <c r="I57" s="89">
        <f t="shared" si="7"/>
        <v>0</v>
      </c>
      <c r="J57" s="89">
        <f t="shared" si="7"/>
        <v>0</v>
      </c>
      <c r="K57" s="89">
        <f t="shared" si="7"/>
        <v>0</v>
      </c>
    </row>
    <row r="58" spans="1:11" ht="36" customHeight="1" thickBot="1" thickTop="1">
      <c r="A58" s="522" t="s">
        <v>70</v>
      </c>
      <c r="B58" s="530" t="s">
        <v>71</v>
      </c>
      <c r="C58" s="62">
        <v>844</v>
      </c>
      <c r="D58" s="132" t="s">
        <v>186</v>
      </c>
      <c r="E58" s="59">
        <f t="shared" si="2"/>
        <v>0</v>
      </c>
      <c r="F58" s="60">
        <v>0</v>
      </c>
      <c r="G58" s="93"/>
      <c r="H58" s="60"/>
      <c r="I58" s="60"/>
      <c r="J58" s="60"/>
      <c r="K58" s="66"/>
    </row>
    <row r="59" spans="1:11" ht="19.5" customHeight="1" thickBot="1" thickTop="1">
      <c r="A59" s="522"/>
      <c r="B59" s="530"/>
      <c r="C59" s="62"/>
      <c r="D59" s="63"/>
      <c r="E59" s="59">
        <f t="shared" si="2"/>
        <v>0</v>
      </c>
      <c r="F59" s="60"/>
      <c r="G59" s="93"/>
      <c r="H59" s="60"/>
      <c r="I59" s="60"/>
      <c r="J59" s="60"/>
      <c r="K59" s="66"/>
    </row>
    <row r="60" spans="1:11" ht="19.5" customHeight="1" thickBot="1" thickTop="1">
      <c r="A60" s="522"/>
      <c r="B60" s="530"/>
      <c r="C60" s="62"/>
      <c r="D60" s="63"/>
      <c r="E60" s="71">
        <f t="shared" si="2"/>
        <v>0</v>
      </c>
      <c r="F60" s="72"/>
      <c r="G60" s="107"/>
      <c r="H60" s="72"/>
      <c r="I60" s="72"/>
      <c r="J60" s="72"/>
      <c r="K60" s="73"/>
    </row>
    <row r="61" spans="1:11" ht="19.5" customHeight="1" thickBot="1" thickTop="1">
      <c r="A61" s="524" t="s">
        <v>72</v>
      </c>
      <c r="B61" s="524"/>
      <c r="C61" s="524"/>
      <c r="D61" s="524"/>
      <c r="E61" s="88">
        <f aca="true" t="shared" si="8" ref="E61:K61">SUM(E58:E60)</f>
        <v>0</v>
      </c>
      <c r="F61" s="89">
        <f t="shared" si="8"/>
        <v>0</v>
      </c>
      <c r="G61" s="90">
        <f t="shared" si="8"/>
        <v>0</v>
      </c>
      <c r="H61" s="89">
        <f t="shared" si="8"/>
        <v>0</v>
      </c>
      <c r="I61" s="89">
        <f t="shared" si="8"/>
        <v>0</v>
      </c>
      <c r="J61" s="89">
        <f t="shared" si="8"/>
        <v>0</v>
      </c>
      <c r="K61" s="89">
        <f t="shared" si="8"/>
        <v>0</v>
      </c>
    </row>
    <row r="62" spans="1:11" ht="21.75" customHeight="1" thickBot="1" thickTop="1">
      <c r="A62" s="531" t="s">
        <v>73</v>
      </c>
      <c r="B62" s="531"/>
      <c r="C62" s="531"/>
      <c r="D62" s="531"/>
      <c r="E62" s="88">
        <f>+E35+E39+E46+E50+E53+E57+E61</f>
        <v>1280000</v>
      </c>
      <c r="F62" s="88">
        <f aca="true" t="shared" si="9" ref="F62:K62">+F35+F39+F46+F50+F53+F57+F61</f>
        <v>0</v>
      </c>
      <c r="G62" s="113">
        <f>+G35+G39+G46+G50+G53+G57+G61</f>
        <v>230000</v>
      </c>
      <c r="H62" s="88">
        <f t="shared" si="9"/>
        <v>525000</v>
      </c>
      <c r="I62" s="88">
        <f t="shared" si="9"/>
        <v>525000</v>
      </c>
      <c r="J62" s="88">
        <f t="shared" si="9"/>
        <v>0</v>
      </c>
      <c r="K62" s="88">
        <f t="shared" si="9"/>
        <v>0</v>
      </c>
    </row>
    <row r="63" spans="1:7" ht="23.25" customHeight="1" thickTop="1">
      <c r="A63" s="532" t="s">
        <v>74</v>
      </c>
      <c r="B63" s="532"/>
      <c r="C63" s="532"/>
      <c r="D63" s="532"/>
      <c r="E63" s="532"/>
      <c r="F63" s="532"/>
      <c r="G63" s="532"/>
    </row>
    <row r="64" spans="1:11" ht="15.75">
      <c r="A64" s="612"/>
      <c r="B64" s="612"/>
      <c r="C64" s="612"/>
      <c r="D64" s="612"/>
      <c r="E64" s="612"/>
      <c r="F64" s="612"/>
      <c r="G64" s="612"/>
      <c r="H64" s="612"/>
      <c r="I64" s="612"/>
      <c r="J64" s="612"/>
      <c r="K64" s="612"/>
    </row>
    <row r="65" spans="1:11" ht="15.75">
      <c r="A65" s="115"/>
      <c r="B65" s="115"/>
      <c r="C65" s="116" t="s">
        <v>75</v>
      </c>
      <c r="D65" s="1" t="s">
        <v>76</v>
      </c>
      <c r="E65" s="117" t="s">
        <v>77</v>
      </c>
      <c r="F65" s="478" t="s">
        <v>352</v>
      </c>
      <c r="G65" s="119"/>
      <c r="H65" s="120"/>
      <c r="I65" s="121" t="s">
        <v>78</v>
      </c>
      <c r="K65" s="122"/>
    </row>
    <row r="66" spans="1:11" ht="15.75">
      <c r="A66" s="115"/>
      <c r="B66" s="115"/>
      <c r="C66" s="116" t="s">
        <v>79</v>
      </c>
      <c r="D66" s="1" t="s">
        <v>80</v>
      </c>
      <c r="E66" s="120"/>
      <c r="F66" s="115"/>
      <c r="G66" s="115"/>
      <c r="H66" s="115"/>
      <c r="I66" s="115" t="s">
        <v>293</v>
      </c>
      <c r="J66" s="115"/>
      <c r="K66" s="123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1" spans="1:7" ht="15.75">
      <c r="A71" s="114"/>
      <c r="B71" s="114"/>
      <c r="C71" s="114"/>
      <c r="D71" s="114"/>
      <c r="E71" s="114"/>
      <c r="F71" s="114"/>
      <c r="G71" s="114"/>
    </row>
    <row r="81" ht="15.75"/>
    <row r="82" ht="15.75"/>
    <row r="83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</sheetData>
  <sheetProtection selectLockedCells="1" selectUnlockedCells="1"/>
  <mergeCells count="46">
    <mergeCell ref="A58:A60"/>
    <mergeCell ref="B58:B60"/>
    <mergeCell ref="A61:D61"/>
    <mergeCell ref="A62:D62"/>
    <mergeCell ref="A63:G63"/>
    <mergeCell ref="A64:K64"/>
    <mergeCell ref="A51:A52"/>
    <mergeCell ref="B51:B52"/>
    <mergeCell ref="A53:D53"/>
    <mergeCell ref="A54:A56"/>
    <mergeCell ref="B54:B56"/>
    <mergeCell ref="A57:D57"/>
    <mergeCell ref="A41:A45"/>
    <mergeCell ref="B41:B45"/>
    <mergeCell ref="A46:D46"/>
    <mergeCell ref="A47:A49"/>
    <mergeCell ref="B47:B49"/>
    <mergeCell ref="A50:D50"/>
    <mergeCell ref="A32:A34"/>
    <mergeCell ref="B32:B34"/>
    <mergeCell ref="A35:D35"/>
    <mergeCell ref="A36:A38"/>
    <mergeCell ref="B36:B38"/>
    <mergeCell ref="A39:D39"/>
    <mergeCell ref="A22:D23"/>
    <mergeCell ref="H22:K22"/>
    <mergeCell ref="A26:A27"/>
    <mergeCell ref="B26:B27"/>
    <mergeCell ref="C27:D27"/>
    <mergeCell ref="A29:D30"/>
    <mergeCell ref="H29:K29"/>
    <mergeCell ref="A7:D20"/>
    <mergeCell ref="I7:K7"/>
    <mergeCell ref="I8:K8"/>
    <mergeCell ref="I9:K9"/>
    <mergeCell ref="I10:K10"/>
    <mergeCell ref="I12:K12"/>
    <mergeCell ref="I13:K13"/>
    <mergeCell ref="I14:K14"/>
    <mergeCell ref="G15:K20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K71"/>
  <sheetViews>
    <sheetView zoomScale="69" zoomScaleNormal="69" zoomScalePageLayoutView="0" workbookViewId="0" topLeftCell="A5">
      <selection activeCell="A21" sqref="A21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511" t="s">
        <v>209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 thickTop="1">
      <c r="A8" s="511"/>
      <c r="B8" s="511"/>
      <c r="C8" s="511"/>
      <c r="D8" s="511"/>
      <c r="E8" s="22" t="s">
        <v>8</v>
      </c>
      <c r="F8" s="23"/>
      <c r="G8" s="24" t="s">
        <v>9</v>
      </c>
      <c r="H8" s="258" t="s">
        <v>168</v>
      </c>
      <c r="I8" s="514" t="s">
        <v>83</v>
      </c>
      <c r="J8" s="514"/>
      <c r="K8" s="514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97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31"/>
      <c r="I11" s="385"/>
      <c r="J11" s="385"/>
      <c r="K11" s="385"/>
    </row>
    <row r="12" spans="1:11" ht="16.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8" t="s">
        <v>97</v>
      </c>
      <c r="I12" s="514" t="s">
        <v>175</v>
      </c>
      <c r="J12" s="514"/>
      <c r="K12" s="514"/>
    </row>
    <row r="13" spans="1:11" ht="33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33" t="s">
        <v>361</v>
      </c>
      <c r="I13" s="514" t="s">
        <v>362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606" t="s">
        <v>368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516"/>
      <c r="H19" s="516"/>
      <c r="I19" s="516"/>
      <c r="J19" s="516"/>
      <c r="K19" s="516"/>
    </row>
    <row r="20" spans="1:11" ht="42" customHeight="1">
      <c r="A20" s="511"/>
      <c r="B20" s="511"/>
      <c r="C20" s="511"/>
      <c r="D20" s="511"/>
      <c r="E20" s="38" t="s">
        <v>32</v>
      </c>
      <c r="F20" s="39" t="s">
        <v>33</v>
      </c>
      <c r="G20" s="516"/>
      <c r="H20" s="516"/>
      <c r="I20" s="516"/>
      <c r="J20" s="516"/>
      <c r="K20" s="51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17.25" customHeight="1">
      <c r="A23" s="517"/>
      <c r="B23" s="517"/>
      <c r="C23" s="517"/>
      <c r="D23" s="517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 thickBot="1">
      <c r="A24" s="52"/>
      <c r="B24" s="53"/>
      <c r="C24" s="52" t="s">
        <v>43</v>
      </c>
      <c r="D24" s="54" t="s">
        <v>44</v>
      </c>
      <c r="E24" s="55">
        <v>1</v>
      </c>
      <c r="F24" s="56">
        <v>2</v>
      </c>
      <c r="G24" s="54">
        <v>3</v>
      </c>
      <c r="H24" s="55">
        <v>4</v>
      </c>
      <c r="I24" s="55">
        <v>5</v>
      </c>
      <c r="J24" s="55">
        <v>6</v>
      </c>
      <c r="K24" s="55">
        <v>7</v>
      </c>
    </row>
    <row r="25" spans="1:11" ht="17.25" customHeight="1" thickTop="1">
      <c r="A25" s="58"/>
      <c r="B25" s="124"/>
      <c r="C25" s="58">
        <v>42</v>
      </c>
      <c r="D25" s="109" t="s">
        <v>101</v>
      </c>
      <c r="E25" s="59">
        <f>SUM(F25:K25)</f>
        <v>1103070</v>
      </c>
      <c r="F25" s="212">
        <f aca="true" t="shared" si="0" ref="F25:K25">F26</f>
        <v>0</v>
      </c>
      <c r="G25" s="212">
        <f>G26</f>
        <v>341000</v>
      </c>
      <c r="H25" s="212">
        <f>H26</f>
        <v>176000</v>
      </c>
      <c r="I25" s="212">
        <f>I26</f>
        <v>586070</v>
      </c>
      <c r="J25" s="212">
        <f t="shared" si="0"/>
        <v>0</v>
      </c>
      <c r="K25" s="212">
        <f t="shared" si="0"/>
        <v>0</v>
      </c>
    </row>
    <row r="26" spans="1:11" ht="16.5" thickBot="1">
      <c r="A26" s="519"/>
      <c r="B26" s="520"/>
      <c r="C26" s="95">
        <v>421</v>
      </c>
      <c r="D26" s="132" t="s">
        <v>88</v>
      </c>
      <c r="E26" s="83">
        <f>SUM(F26:K26)</f>
        <v>1103070</v>
      </c>
      <c r="F26" s="60">
        <v>0</v>
      </c>
      <c r="G26" s="94">
        <v>341000</v>
      </c>
      <c r="H26" s="60">
        <v>176000</v>
      </c>
      <c r="I26" s="60">
        <v>586070</v>
      </c>
      <c r="J26" s="72"/>
      <c r="K26" s="66"/>
    </row>
    <row r="27" spans="1:11" ht="17.25" customHeight="1" thickBot="1" thickTop="1">
      <c r="A27" s="519"/>
      <c r="B27" s="520"/>
      <c r="C27" s="521" t="s">
        <v>49</v>
      </c>
      <c r="D27" s="521"/>
      <c r="E27" s="88">
        <f>SUM(F27:K27)</f>
        <v>1103070</v>
      </c>
      <c r="F27" s="88">
        <f aca="true" t="shared" si="1" ref="F27:K27">SUM(F26:F26)</f>
        <v>0</v>
      </c>
      <c r="G27" s="167">
        <f>G25</f>
        <v>341000</v>
      </c>
      <c r="H27" s="167">
        <f>H25</f>
        <v>176000</v>
      </c>
      <c r="I27" s="167">
        <f>I25</f>
        <v>586070</v>
      </c>
      <c r="J27" s="88">
        <f t="shared" si="1"/>
        <v>0</v>
      </c>
      <c r="K27" s="88">
        <f t="shared" si="1"/>
        <v>0</v>
      </c>
    </row>
    <row r="28" spans="1:11" ht="17.25" customHeight="1" thickTop="1">
      <c r="A28" s="57"/>
      <c r="B28" s="74"/>
      <c r="C28" s="138"/>
      <c r="D28" s="139"/>
      <c r="E28" s="75"/>
      <c r="F28" s="76"/>
      <c r="G28" s="77"/>
      <c r="H28" s="140"/>
      <c r="I28" s="140"/>
      <c r="J28" s="140"/>
      <c r="K28" s="76"/>
    </row>
    <row r="29" spans="1:11" ht="17.25" customHeight="1">
      <c r="A29" s="517" t="s">
        <v>50</v>
      </c>
      <c r="B29" s="517"/>
      <c r="C29" s="517"/>
      <c r="D29" s="517"/>
      <c r="E29" s="46" t="s">
        <v>35</v>
      </c>
      <c r="F29" s="47" t="s">
        <v>36</v>
      </c>
      <c r="G29" s="48" t="s">
        <v>37</v>
      </c>
      <c r="H29" s="518" t="s">
        <v>38</v>
      </c>
      <c r="I29" s="518"/>
      <c r="J29" s="518"/>
      <c r="K29" s="518"/>
    </row>
    <row r="30" spans="1:11" ht="17.25" customHeight="1">
      <c r="A30" s="517"/>
      <c r="B30" s="517"/>
      <c r="C30" s="517"/>
      <c r="D30" s="517"/>
      <c r="E30" s="49" t="s">
        <v>39</v>
      </c>
      <c r="F30" s="50" t="s">
        <v>40</v>
      </c>
      <c r="G30" s="51" t="s">
        <v>349</v>
      </c>
      <c r="H30" s="45" t="s">
        <v>41</v>
      </c>
      <c r="I30" s="45" t="s">
        <v>304</v>
      </c>
      <c r="J30" s="45" t="s">
        <v>350</v>
      </c>
      <c r="K30" s="45" t="s">
        <v>351</v>
      </c>
    </row>
    <row r="31" spans="1:11" ht="17.25" customHeight="1" thickBot="1">
      <c r="A31" s="52"/>
      <c r="B31" s="53"/>
      <c r="C31" s="52" t="s">
        <v>43</v>
      </c>
      <c r="D31" s="54" t="s">
        <v>44</v>
      </c>
      <c r="E31" s="55">
        <v>1</v>
      </c>
      <c r="F31" s="56">
        <v>2</v>
      </c>
      <c r="G31" s="52">
        <v>3</v>
      </c>
      <c r="H31" s="55">
        <v>4</v>
      </c>
      <c r="I31" s="55">
        <v>5</v>
      </c>
      <c r="J31" s="55">
        <v>6</v>
      </c>
      <c r="K31" s="55">
        <v>7</v>
      </c>
    </row>
    <row r="32" spans="1:11" ht="19.5" customHeight="1" thickBot="1" thickTop="1">
      <c r="A32" s="522" t="s">
        <v>51</v>
      </c>
      <c r="B32" s="523" t="s">
        <v>52</v>
      </c>
      <c r="C32" s="62">
        <v>611</v>
      </c>
      <c r="D32" s="63" t="s">
        <v>53</v>
      </c>
      <c r="E32" s="59">
        <f aca="true" t="shared" si="2" ref="E32:E60">SUM(F32:K32)</f>
        <v>355470</v>
      </c>
      <c r="F32" s="65">
        <v>0</v>
      </c>
      <c r="G32" s="362">
        <v>0</v>
      </c>
      <c r="H32" s="218">
        <v>62100</v>
      </c>
      <c r="I32" s="218">
        <v>293370</v>
      </c>
      <c r="J32" s="65"/>
      <c r="K32" s="79"/>
    </row>
    <row r="33" spans="1:11" ht="19.5" customHeight="1" thickBot="1" thickTop="1">
      <c r="A33" s="522"/>
      <c r="B33" s="523"/>
      <c r="C33" s="62"/>
      <c r="D33" s="63"/>
      <c r="E33" s="59">
        <f t="shared" si="2"/>
        <v>0</v>
      </c>
      <c r="F33" s="65"/>
      <c r="G33" s="80"/>
      <c r="H33" s="65"/>
      <c r="I33" s="65"/>
      <c r="J33" s="65"/>
      <c r="K33" s="79"/>
    </row>
    <row r="34" spans="1:11" ht="19.5" customHeight="1" thickBot="1" thickTop="1">
      <c r="A34" s="522"/>
      <c r="B34" s="523"/>
      <c r="C34" s="81"/>
      <c r="D34" s="82"/>
      <c r="E34" s="83">
        <f t="shared" si="2"/>
        <v>0</v>
      </c>
      <c r="F34" s="84"/>
      <c r="G34" s="85"/>
      <c r="H34" s="84"/>
      <c r="I34" s="84"/>
      <c r="J34" s="390"/>
      <c r="K34" s="87"/>
    </row>
    <row r="35" spans="1:11" ht="19.5" customHeight="1" thickBot="1" thickTop="1">
      <c r="A35" s="524" t="s">
        <v>54</v>
      </c>
      <c r="B35" s="524"/>
      <c r="C35" s="524"/>
      <c r="D35" s="524"/>
      <c r="E35" s="88">
        <f aca="true" t="shared" si="3" ref="E35:K35">SUM(E32:E34)</f>
        <v>355470</v>
      </c>
      <c r="F35" s="89">
        <f t="shared" si="3"/>
        <v>0</v>
      </c>
      <c r="G35" s="90">
        <f t="shared" si="3"/>
        <v>0</v>
      </c>
      <c r="H35" s="455">
        <f t="shared" si="3"/>
        <v>62100</v>
      </c>
      <c r="I35" s="89">
        <f t="shared" si="3"/>
        <v>293370</v>
      </c>
      <c r="J35" s="388">
        <f t="shared" si="3"/>
        <v>0</v>
      </c>
      <c r="K35" s="89">
        <f t="shared" si="3"/>
        <v>0</v>
      </c>
    </row>
    <row r="36" spans="1:11" ht="19.5" customHeight="1" thickBot="1" thickTop="1">
      <c r="A36" s="522" t="s">
        <v>55</v>
      </c>
      <c r="B36" s="525" t="s">
        <v>56</v>
      </c>
      <c r="C36" s="62"/>
      <c r="D36" s="91"/>
      <c r="E36" s="92">
        <f t="shared" si="2"/>
        <v>0</v>
      </c>
      <c r="F36" s="65"/>
      <c r="G36" s="80"/>
      <c r="H36" s="65"/>
      <c r="I36" s="65"/>
      <c r="J36" s="396"/>
      <c r="K36" s="79"/>
    </row>
    <row r="37" spans="1:11" ht="19.5" customHeight="1" thickBot="1" thickTop="1">
      <c r="A37" s="522"/>
      <c r="B37" s="525"/>
      <c r="C37" s="62"/>
      <c r="D37" s="91"/>
      <c r="E37" s="59">
        <f t="shared" si="2"/>
        <v>0</v>
      </c>
      <c r="F37" s="65"/>
      <c r="G37" s="80"/>
      <c r="H37" s="65"/>
      <c r="I37" s="65"/>
      <c r="J37" s="396"/>
      <c r="K37" s="79"/>
    </row>
    <row r="38" spans="1:11" ht="19.5" customHeight="1" thickBot="1" thickTop="1">
      <c r="A38" s="522"/>
      <c r="B38" s="525"/>
      <c r="C38" s="62"/>
      <c r="D38" s="63"/>
      <c r="E38" s="59">
        <f t="shared" si="2"/>
        <v>0</v>
      </c>
      <c r="F38" s="60"/>
      <c r="G38" s="93"/>
      <c r="H38" s="60"/>
      <c r="I38" s="60"/>
      <c r="J38" s="386"/>
      <c r="K38" s="66"/>
    </row>
    <row r="39" spans="1:11" ht="19.5" customHeight="1" thickBot="1" thickTop="1">
      <c r="A39" s="524" t="s">
        <v>57</v>
      </c>
      <c r="B39" s="524"/>
      <c r="C39" s="524"/>
      <c r="D39" s="524"/>
      <c r="E39" s="88">
        <f aca="true" t="shared" si="4" ref="E39:K39">SUM(E36:E38)</f>
        <v>0</v>
      </c>
      <c r="F39" s="89">
        <f t="shared" si="4"/>
        <v>0</v>
      </c>
      <c r="G39" s="90">
        <f t="shared" si="4"/>
        <v>0</v>
      </c>
      <c r="H39" s="89">
        <f t="shared" si="4"/>
        <v>0</v>
      </c>
      <c r="I39" s="89">
        <f t="shared" si="4"/>
        <v>0</v>
      </c>
      <c r="J39" s="388">
        <f t="shared" si="4"/>
        <v>0</v>
      </c>
      <c r="K39" s="89">
        <f t="shared" si="4"/>
        <v>0</v>
      </c>
    </row>
    <row r="40" spans="1:11" ht="19.5" customHeight="1" thickBot="1" thickTop="1">
      <c r="A40" s="486"/>
      <c r="B40" s="486"/>
      <c r="C40" s="489">
        <v>642</v>
      </c>
      <c r="D40" s="488" t="s">
        <v>178</v>
      </c>
      <c r="E40" s="75">
        <f>SUM(F40:K40)</f>
        <v>80650</v>
      </c>
      <c r="F40" s="204"/>
      <c r="G40" s="487">
        <v>80650</v>
      </c>
      <c r="H40" s="204"/>
      <c r="I40" s="204"/>
      <c r="J40" s="491"/>
      <c r="K40" s="204"/>
    </row>
    <row r="41" spans="1:11" ht="19.5" customHeight="1" thickBot="1" thickTop="1">
      <c r="A41" s="527" t="s">
        <v>58</v>
      </c>
      <c r="B41" s="523" t="s">
        <v>59</v>
      </c>
      <c r="C41" s="62">
        <v>642</v>
      </c>
      <c r="D41" s="492" t="s">
        <v>184</v>
      </c>
      <c r="E41" s="59">
        <f t="shared" si="2"/>
        <v>14800</v>
      </c>
      <c r="F41" s="60">
        <v>0</v>
      </c>
      <c r="G41" s="259">
        <v>5600</v>
      </c>
      <c r="H41" s="65">
        <v>3400</v>
      </c>
      <c r="I41" s="65">
        <v>5800</v>
      </c>
      <c r="J41" s="386"/>
      <c r="K41" s="66"/>
    </row>
    <row r="42" spans="1:11" ht="19.5" customHeight="1" thickBot="1" thickTop="1">
      <c r="A42" s="527"/>
      <c r="B42" s="523"/>
      <c r="C42" s="62">
        <v>642</v>
      </c>
      <c r="D42" s="63" t="s">
        <v>185</v>
      </c>
      <c r="E42" s="59">
        <f t="shared" si="2"/>
        <v>150900</v>
      </c>
      <c r="F42" s="60">
        <v>0</v>
      </c>
      <c r="G42" s="259">
        <v>57000</v>
      </c>
      <c r="H42" s="65">
        <v>27000</v>
      </c>
      <c r="I42" s="65">
        <v>66900</v>
      </c>
      <c r="J42" s="386"/>
      <c r="K42" s="66"/>
    </row>
    <row r="43" spans="1:11" ht="19.5" customHeight="1" thickBot="1" thickTop="1">
      <c r="A43" s="527"/>
      <c r="B43" s="523"/>
      <c r="C43" s="62"/>
      <c r="D43" s="63" t="s">
        <v>201</v>
      </c>
      <c r="E43" s="59">
        <f t="shared" si="2"/>
        <v>2700</v>
      </c>
      <c r="F43" s="60"/>
      <c r="G43" s="259">
        <v>700</v>
      </c>
      <c r="H43" s="65">
        <v>1000</v>
      </c>
      <c r="I43" s="65">
        <v>1000</v>
      </c>
      <c r="J43" s="386"/>
      <c r="K43" s="66"/>
    </row>
    <row r="44" spans="1:11" ht="19.5" customHeight="1" thickBot="1" thickTop="1">
      <c r="A44" s="527"/>
      <c r="B44" s="523"/>
      <c r="C44" s="62">
        <v>652</v>
      </c>
      <c r="D44" s="63" t="s">
        <v>179</v>
      </c>
      <c r="E44" s="59">
        <f t="shared" si="2"/>
        <v>0</v>
      </c>
      <c r="F44" s="60">
        <v>0</v>
      </c>
      <c r="G44" s="94">
        <v>0</v>
      </c>
      <c r="H44" s="60"/>
      <c r="I44" s="60"/>
      <c r="J44" s="386"/>
      <c r="K44" s="66"/>
    </row>
    <row r="45" spans="1:11" ht="19.5" customHeight="1" thickBot="1" thickTop="1">
      <c r="A45" s="527"/>
      <c r="B45" s="523"/>
      <c r="C45" s="62">
        <v>653</v>
      </c>
      <c r="D45" s="63" t="s">
        <v>180</v>
      </c>
      <c r="E45" s="83">
        <f t="shared" si="2"/>
        <v>480550</v>
      </c>
      <c r="F45" s="84">
        <v>0</v>
      </c>
      <c r="G45" s="94">
        <v>179050</v>
      </c>
      <c r="H45" s="60">
        <v>82500</v>
      </c>
      <c r="I45" s="60">
        <v>219000</v>
      </c>
      <c r="J45" s="389"/>
      <c r="K45" s="87"/>
    </row>
    <row r="46" spans="1:11" ht="19.5" customHeight="1" thickBot="1" thickTop="1">
      <c r="A46" s="524" t="s">
        <v>60</v>
      </c>
      <c r="B46" s="524"/>
      <c r="C46" s="524"/>
      <c r="D46" s="524"/>
      <c r="E46" s="88">
        <f>SUM(E40:E45)</f>
        <v>729600</v>
      </c>
      <c r="F46" s="89">
        <f>SUM(F41:F45)</f>
        <v>0</v>
      </c>
      <c r="G46" s="90">
        <f>SUM(G40:G45)</f>
        <v>323000</v>
      </c>
      <c r="H46" s="89">
        <f>SUM(H41:H45)</f>
        <v>113900</v>
      </c>
      <c r="I46" s="89">
        <f>SUM(I41:I45)</f>
        <v>292700</v>
      </c>
      <c r="J46" s="388">
        <f>SUM(J41:J45)</f>
        <v>0</v>
      </c>
      <c r="K46" s="89">
        <f>SUM(K41:K45)</f>
        <v>0</v>
      </c>
    </row>
    <row r="47" spans="1:11" ht="18" customHeight="1" thickBot="1" thickTop="1">
      <c r="A47" s="527" t="s">
        <v>61</v>
      </c>
      <c r="B47" s="528" t="s">
        <v>62</v>
      </c>
      <c r="C47" s="62">
        <v>638</v>
      </c>
      <c r="D47" s="91" t="s">
        <v>62</v>
      </c>
      <c r="E47" s="92">
        <f t="shared" si="2"/>
        <v>18000</v>
      </c>
      <c r="F47" s="65">
        <v>0</v>
      </c>
      <c r="G47" s="80">
        <v>18000</v>
      </c>
      <c r="H47" s="65"/>
      <c r="I47" s="65"/>
      <c r="J47" s="396"/>
      <c r="K47" s="79"/>
    </row>
    <row r="48" spans="1:11" ht="17.25" thickBot="1" thickTop="1">
      <c r="A48" s="527"/>
      <c r="B48" s="528"/>
      <c r="C48" s="62"/>
      <c r="D48" s="132"/>
      <c r="E48" s="59">
        <f t="shared" si="2"/>
        <v>0</v>
      </c>
      <c r="F48" s="60">
        <v>0</v>
      </c>
      <c r="G48" s="93"/>
      <c r="H48" s="60"/>
      <c r="I48" s="60"/>
      <c r="J48" s="386"/>
      <c r="K48" s="66"/>
    </row>
    <row r="49" spans="1:11" ht="17.25" thickBot="1" thickTop="1">
      <c r="A49" s="527"/>
      <c r="B49" s="528"/>
      <c r="C49" s="95"/>
      <c r="D49" s="144"/>
      <c r="E49" s="72">
        <f t="shared" si="2"/>
        <v>0</v>
      </c>
      <c r="F49" s="72"/>
      <c r="G49" s="107"/>
      <c r="H49" s="72"/>
      <c r="I49" s="72"/>
      <c r="J49" s="387"/>
      <c r="K49" s="73"/>
    </row>
    <row r="50" spans="1:11" ht="19.5" customHeight="1" thickBot="1" thickTop="1">
      <c r="A50" s="524" t="s">
        <v>63</v>
      </c>
      <c r="B50" s="524"/>
      <c r="C50" s="524"/>
      <c r="D50" s="524"/>
      <c r="E50" s="88">
        <f aca="true" t="shared" si="5" ref="E50:K50">SUM(E47:E49)</f>
        <v>18000</v>
      </c>
      <c r="F50" s="89">
        <f t="shared" si="5"/>
        <v>0</v>
      </c>
      <c r="G50" s="90">
        <f t="shared" si="5"/>
        <v>18000</v>
      </c>
      <c r="H50" s="89">
        <f t="shared" si="5"/>
        <v>0</v>
      </c>
      <c r="I50" s="89">
        <f t="shared" si="5"/>
        <v>0</v>
      </c>
      <c r="J50" s="388">
        <f t="shared" si="5"/>
        <v>0</v>
      </c>
      <c r="K50" s="89">
        <f t="shared" si="5"/>
        <v>0</v>
      </c>
    </row>
    <row r="51" spans="1:11" ht="19.5" customHeight="1" thickBot="1" thickTop="1">
      <c r="A51" s="522" t="s">
        <v>64</v>
      </c>
      <c r="B51" s="528" t="s">
        <v>65</v>
      </c>
      <c r="C51" s="108"/>
      <c r="D51" s="109"/>
      <c r="E51" s="59">
        <f t="shared" si="2"/>
        <v>0</v>
      </c>
      <c r="F51" s="110"/>
      <c r="G51" s="111"/>
      <c r="H51" s="112"/>
      <c r="I51" s="112"/>
      <c r="J51" s="391"/>
      <c r="K51" s="112"/>
    </row>
    <row r="52" spans="1:11" ht="19.5" customHeight="1" thickBot="1" thickTop="1">
      <c r="A52" s="522"/>
      <c r="B52" s="528"/>
      <c r="C52" s="62"/>
      <c r="D52" s="63"/>
      <c r="E52" s="59">
        <f t="shared" si="2"/>
        <v>0</v>
      </c>
      <c r="F52" s="75"/>
      <c r="G52" s="93"/>
      <c r="H52" s="75"/>
      <c r="I52" s="75"/>
      <c r="J52" s="392"/>
      <c r="K52" s="75"/>
    </row>
    <row r="53" spans="1:11" ht="19.5" customHeight="1" thickBot="1" thickTop="1">
      <c r="A53" s="524" t="s">
        <v>66</v>
      </c>
      <c r="B53" s="524"/>
      <c r="C53" s="524"/>
      <c r="D53" s="524"/>
      <c r="E53" s="88">
        <f aca="true" t="shared" si="6" ref="E53:K53">SUM(E51:E52)</f>
        <v>0</v>
      </c>
      <c r="F53" s="89">
        <f t="shared" si="6"/>
        <v>0</v>
      </c>
      <c r="G53" s="90">
        <f t="shared" si="6"/>
        <v>0</v>
      </c>
      <c r="H53" s="89">
        <f t="shared" si="6"/>
        <v>0</v>
      </c>
      <c r="I53" s="89">
        <f t="shared" si="6"/>
        <v>0</v>
      </c>
      <c r="J53" s="388">
        <f t="shared" si="6"/>
        <v>0</v>
      </c>
      <c r="K53" s="89">
        <f t="shared" si="6"/>
        <v>0</v>
      </c>
    </row>
    <row r="54" spans="1:11" ht="19.5" customHeight="1" thickBot="1" thickTop="1">
      <c r="A54" s="529" t="s">
        <v>67</v>
      </c>
      <c r="B54" s="526" t="s">
        <v>68</v>
      </c>
      <c r="C54" s="62"/>
      <c r="D54" s="63"/>
      <c r="E54" s="59">
        <f t="shared" si="2"/>
        <v>0</v>
      </c>
      <c r="F54" s="66"/>
      <c r="G54" s="93"/>
      <c r="H54" s="66"/>
      <c r="I54" s="66"/>
      <c r="J54" s="393"/>
      <c r="K54" s="66"/>
    </row>
    <row r="55" spans="1:11" ht="19.5" customHeight="1" thickBot="1" thickTop="1">
      <c r="A55" s="529"/>
      <c r="B55" s="526"/>
      <c r="C55" s="62"/>
      <c r="D55" s="63"/>
      <c r="E55" s="59">
        <f t="shared" si="2"/>
        <v>0</v>
      </c>
      <c r="F55" s="60"/>
      <c r="G55" s="93"/>
      <c r="H55" s="60"/>
      <c r="I55" s="60"/>
      <c r="J55" s="386"/>
      <c r="K55" s="66"/>
    </row>
    <row r="56" spans="1:11" ht="19.5" customHeight="1" thickBot="1" thickTop="1">
      <c r="A56" s="529"/>
      <c r="B56" s="526"/>
      <c r="C56" s="62">
        <v>711</v>
      </c>
      <c r="D56" s="63" t="s">
        <v>95</v>
      </c>
      <c r="E56" s="59">
        <f t="shared" si="2"/>
        <v>0</v>
      </c>
      <c r="F56" s="60"/>
      <c r="G56" s="93"/>
      <c r="H56" s="60">
        <v>0</v>
      </c>
      <c r="I56" s="60">
        <v>0</v>
      </c>
      <c r="J56" s="60"/>
      <c r="K56" s="66"/>
    </row>
    <row r="57" spans="1:11" ht="19.5" customHeight="1" thickBot="1" thickTop="1">
      <c r="A57" s="524" t="s">
        <v>69</v>
      </c>
      <c r="B57" s="524"/>
      <c r="C57" s="524"/>
      <c r="D57" s="524"/>
      <c r="E57" s="88">
        <f aca="true" t="shared" si="7" ref="E57:K57">SUM(E54:E56)</f>
        <v>0</v>
      </c>
      <c r="F57" s="89">
        <f t="shared" si="7"/>
        <v>0</v>
      </c>
      <c r="G57" s="90">
        <f t="shared" si="7"/>
        <v>0</v>
      </c>
      <c r="H57" s="89">
        <f t="shared" si="7"/>
        <v>0</v>
      </c>
      <c r="I57" s="89">
        <f t="shared" si="7"/>
        <v>0</v>
      </c>
      <c r="J57" s="89">
        <f t="shared" si="7"/>
        <v>0</v>
      </c>
      <c r="K57" s="89">
        <f t="shared" si="7"/>
        <v>0</v>
      </c>
    </row>
    <row r="58" spans="1:11" ht="36" customHeight="1" thickBot="1" thickTop="1">
      <c r="A58" s="522" t="s">
        <v>70</v>
      </c>
      <c r="B58" s="530" t="s">
        <v>71</v>
      </c>
      <c r="C58" s="62">
        <v>844</v>
      </c>
      <c r="D58" s="132" t="s">
        <v>186</v>
      </c>
      <c r="E58" s="59">
        <f t="shared" si="2"/>
        <v>0</v>
      </c>
      <c r="F58" s="60">
        <v>0</v>
      </c>
      <c r="G58" s="93"/>
      <c r="H58" s="60"/>
      <c r="I58" s="60"/>
      <c r="J58" s="60"/>
      <c r="K58" s="66"/>
    </row>
    <row r="59" spans="1:11" ht="19.5" customHeight="1" thickBot="1" thickTop="1">
      <c r="A59" s="522"/>
      <c r="B59" s="530"/>
      <c r="C59" s="62"/>
      <c r="D59" s="63"/>
      <c r="E59" s="59">
        <f t="shared" si="2"/>
        <v>0</v>
      </c>
      <c r="F59" s="60"/>
      <c r="G59" s="93"/>
      <c r="H59" s="60"/>
      <c r="I59" s="60"/>
      <c r="J59" s="60"/>
      <c r="K59" s="66"/>
    </row>
    <row r="60" spans="1:11" ht="19.5" customHeight="1" thickBot="1" thickTop="1">
      <c r="A60" s="522"/>
      <c r="B60" s="530"/>
      <c r="C60" s="62"/>
      <c r="D60" s="63"/>
      <c r="E60" s="71">
        <f t="shared" si="2"/>
        <v>0</v>
      </c>
      <c r="F60" s="72"/>
      <c r="G60" s="107"/>
      <c r="H60" s="72"/>
      <c r="I60" s="72"/>
      <c r="J60" s="72"/>
      <c r="K60" s="73"/>
    </row>
    <row r="61" spans="1:11" ht="19.5" customHeight="1" thickBot="1" thickTop="1">
      <c r="A61" s="524" t="s">
        <v>72</v>
      </c>
      <c r="B61" s="524"/>
      <c r="C61" s="524"/>
      <c r="D61" s="524"/>
      <c r="E61" s="88">
        <f aca="true" t="shared" si="8" ref="E61:K61">SUM(E58:E60)</f>
        <v>0</v>
      </c>
      <c r="F61" s="89">
        <f t="shared" si="8"/>
        <v>0</v>
      </c>
      <c r="G61" s="90">
        <f t="shared" si="8"/>
        <v>0</v>
      </c>
      <c r="H61" s="89">
        <f t="shared" si="8"/>
        <v>0</v>
      </c>
      <c r="I61" s="89">
        <f t="shared" si="8"/>
        <v>0</v>
      </c>
      <c r="J61" s="89">
        <f t="shared" si="8"/>
        <v>0</v>
      </c>
      <c r="K61" s="89">
        <f t="shared" si="8"/>
        <v>0</v>
      </c>
    </row>
    <row r="62" spans="1:11" ht="21.75" customHeight="1" thickBot="1" thickTop="1">
      <c r="A62" s="531" t="s">
        <v>73</v>
      </c>
      <c r="B62" s="531"/>
      <c r="C62" s="531"/>
      <c r="D62" s="531"/>
      <c r="E62" s="88">
        <f>+E35+E39+E46+E50+E53+E57+E61</f>
        <v>1103070</v>
      </c>
      <c r="F62" s="88">
        <f aca="true" t="shared" si="9" ref="F62:K62">+F35+F39+F46+F50+F53+F57+F61</f>
        <v>0</v>
      </c>
      <c r="G62" s="113">
        <f>+G35+G39+G46+G50+G53+G57+G61</f>
        <v>341000</v>
      </c>
      <c r="H62" s="88">
        <f t="shared" si="9"/>
        <v>176000</v>
      </c>
      <c r="I62" s="88">
        <f t="shared" si="9"/>
        <v>586070</v>
      </c>
      <c r="J62" s="88">
        <f t="shared" si="9"/>
        <v>0</v>
      </c>
      <c r="K62" s="88">
        <f t="shared" si="9"/>
        <v>0</v>
      </c>
    </row>
    <row r="63" spans="1:7" ht="23.25" customHeight="1" thickTop="1">
      <c r="A63" s="532" t="s">
        <v>74</v>
      </c>
      <c r="B63" s="532"/>
      <c r="C63" s="532"/>
      <c r="D63" s="532"/>
      <c r="E63" s="532"/>
      <c r="F63" s="532"/>
      <c r="G63" s="532"/>
    </row>
    <row r="64" spans="1:11" ht="15.75">
      <c r="A64" s="612"/>
      <c r="B64" s="612"/>
      <c r="C64" s="612"/>
      <c r="D64" s="612"/>
      <c r="E64" s="612"/>
      <c r="F64" s="612"/>
      <c r="G64" s="612"/>
      <c r="H64" s="612"/>
      <c r="I64" s="612"/>
      <c r="J64" s="612"/>
      <c r="K64" s="612"/>
    </row>
    <row r="65" spans="1:11" ht="15.75">
      <c r="A65" s="115"/>
      <c r="B65" s="115"/>
      <c r="C65" s="116" t="s">
        <v>75</v>
      </c>
      <c r="D65" s="1" t="s">
        <v>76</v>
      </c>
      <c r="E65" s="117" t="s">
        <v>77</v>
      </c>
      <c r="F65" s="478" t="s">
        <v>352</v>
      </c>
      <c r="G65" s="119"/>
      <c r="H65" s="120"/>
      <c r="I65" s="121" t="s">
        <v>78</v>
      </c>
      <c r="K65" s="122"/>
    </row>
    <row r="66" spans="1:11" ht="15.75">
      <c r="A66" s="115"/>
      <c r="B66" s="115"/>
      <c r="C66" s="116" t="s">
        <v>79</v>
      </c>
      <c r="D66" s="1" t="s">
        <v>80</v>
      </c>
      <c r="E66" s="120"/>
      <c r="F66" s="115"/>
      <c r="G66" s="115"/>
      <c r="H66" s="115"/>
      <c r="I66" s="115" t="s">
        <v>293</v>
      </c>
      <c r="J66" s="115"/>
      <c r="K66" s="123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1" spans="1:7" ht="15.75">
      <c r="A71" s="114"/>
      <c r="B71" s="114"/>
      <c r="C71" s="114"/>
      <c r="D71" s="114"/>
      <c r="E71" s="114"/>
      <c r="F71" s="114"/>
      <c r="G71" s="114"/>
    </row>
    <row r="81" ht="15.75"/>
    <row r="82" ht="15.75"/>
    <row r="83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</sheetData>
  <sheetProtection selectLockedCells="1" selectUnlockedCells="1"/>
  <mergeCells count="46">
    <mergeCell ref="A58:A60"/>
    <mergeCell ref="B58:B60"/>
    <mergeCell ref="A61:D61"/>
    <mergeCell ref="A62:D62"/>
    <mergeCell ref="A63:G63"/>
    <mergeCell ref="A64:K64"/>
    <mergeCell ref="A51:A52"/>
    <mergeCell ref="B51:B52"/>
    <mergeCell ref="A53:D53"/>
    <mergeCell ref="A54:A56"/>
    <mergeCell ref="B54:B56"/>
    <mergeCell ref="A57:D57"/>
    <mergeCell ref="A41:A45"/>
    <mergeCell ref="B41:B45"/>
    <mergeCell ref="A46:D46"/>
    <mergeCell ref="A47:A49"/>
    <mergeCell ref="B47:B49"/>
    <mergeCell ref="A50:D50"/>
    <mergeCell ref="A32:A34"/>
    <mergeCell ref="B32:B34"/>
    <mergeCell ref="A35:D35"/>
    <mergeCell ref="A36:A38"/>
    <mergeCell ref="B36:B38"/>
    <mergeCell ref="A39:D39"/>
    <mergeCell ref="A22:D23"/>
    <mergeCell ref="H22:K22"/>
    <mergeCell ref="A26:A27"/>
    <mergeCell ref="B26:B27"/>
    <mergeCell ref="C27:D27"/>
    <mergeCell ref="A29:D30"/>
    <mergeCell ref="H29:K29"/>
    <mergeCell ref="A7:D20"/>
    <mergeCell ref="I7:K7"/>
    <mergeCell ref="I8:K8"/>
    <mergeCell ref="I9:K9"/>
    <mergeCell ref="I10:K10"/>
    <mergeCell ref="I12:K12"/>
    <mergeCell ref="I13:K13"/>
    <mergeCell ref="I14:K14"/>
    <mergeCell ref="G15:K20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9"/>
  <sheetViews>
    <sheetView zoomScale="69" zoomScaleNormal="69" zoomScalePageLayoutView="0" workbookViewId="0" topLeftCell="A1">
      <selection activeCell="A21" sqref="A21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210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58" t="s">
        <v>168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97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247</v>
      </c>
      <c r="H11" s="31"/>
      <c r="I11" s="613"/>
      <c r="J11" s="614"/>
      <c r="K11" s="615"/>
    </row>
    <row r="12" spans="1:11" ht="16.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8" t="s">
        <v>97</v>
      </c>
      <c r="I12" s="514" t="s">
        <v>189</v>
      </c>
      <c r="J12" s="514"/>
      <c r="K12" s="514"/>
    </row>
    <row r="13" spans="1:11" ht="33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33" t="s">
        <v>190</v>
      </c>
      <c r="I13" s="514" t="s">
        <v>191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tr">
        <f>'[1]JAVNA RASVJETA'!I14</f>
        <v>GRAD DUGA RESA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516" t="s">
        <v>192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516"/>
      <c r="H19" s="516"/>
      <c r="I19" s="516"/>
      <c r="J19" s="516"/>
      <c r="K19" s="516"/>
    </row>
    <row r="20" spans="1:11" ht="16.5" customHeight="1">
      <c r="A20" s="511"/>
      <c r="B20" s="511"/>
      <c r="C20" s="511"/>
      <c r="D20" s="511"/>
      <c r="E20" s="38" t="s">
        <v>32</v>
      </c>
      <c r="F20" s="39" t="s">
        <v>33</v>
      </c>
      <c r="G20" s="516"/>
      <c r="H20" s="516"/>
      <c r="I20" s="516"/>
      <c r="J20" s="516"/>
      <c r="K20" s="51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7" t="s">
        <v>38</v>
      </c>
      <c r="I22" s="517"/>
      <c r="J22" s="517"/>
      <c r="K22" s="517"/>
    </row>
    <row r="23" spans="1:11" ht="17.25" customHeight="1">
      <c r="A23" s="517"/>
      <c r="B23" s="517"/>
      <c r="C23" s="517"/>
      <c r="D23" s="517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>
      <c r="A24" s="52"/>
      <c r="B24" s="53"/>
      <c r="C24" s="52" t="s">
        <v>43</v>
      </c>
      <c r="D24" s="54" t="s">
        <v>44</v>
      </c>
      <c r="E24" s="55">
        <v>1</v>
      </c>
      <c r="F24" s="56">
        <v>2</v>
      </c>
      <c r="G24" s="54">
        <v>3</v>
      </c>
      <c r="H24" s="55">
        <v>4</v>
      </c>
      <c r="I24" s="55">
        <v>5</v>
      </c>
      <c r="J24" s="55">
        <v>6</v>
      </c>
      <c r="K24" s="55">
        <v>7</v>
      </c>
    </row>
    <row r="25" spans="1:11" ht="17.25" customHeight="1">
      <c r="A25" s="616"/>
      <c r="B25" s="617"/>
      <c r="C25" s="131">
        <v>421</v>
      </c>
      <c r="D25" s="63" t="s">
        <v>193</v>
      </c>
      <c r="E25" s="59">
        <f>SUM(F25:K25)</f>
        <v>1414007</v>
      </c>
      <c r="F25" s="60">
        <v>1203637</v>
      </c>
      <c r="G25" s="60">
        <v>148500</v>
      </c>
      <c r="H25" s="60">
        <v>61870</v>
      </c>
      <c r="I25" s="60">
        <v>0</v>
      </c>
      <c r="J25" s="65">
        <v>0</v>
      </c>
      <c r="K25" s="66"/>
    </row>
    <row r="26" spans="1:11" ht="17.25" customHeight="1">
      <c r="A26" s="616"/>
      <c r="B26" s="617"/>
      <c r="C26" s="521" t="s">
        <v>49</v>
      </c>
      <c r="D26" s="521"/>
      <c r="E26" s="88">
        <f>SUM(E25:E25)</f>
        <v>1414007</v>
      </c>
      <c r="F26" s="88">
        <f>SUM(F25:F25)</f>
        <v>1203637</v>
      </c>
      <c r="G26" s="167">
        <f>G25</f>
        <v>148500</v>
      </c>
      <c r="H26" s="167">
        <f>H25</f>
        <v>61870</v>
      </c>
      <c r="I26" s="167">
        <f>I25</f>
        <v>0</v>
      </c>
      <c r="J26" s="88">
        <f>SUM(J25:J25)</f>
        <v>0</v>
      </c>
      <c r="K26" s="88">
        <f>SUM(K25:K25)</f>
        <v>0</v>
      </c>
    </row>
    <row r="27" spans="1:11" ht="17.25" customHeight="1">
      <c r="A27" s="57"/>
      <c r="B27" s="74"/>
      <c r="C27" s="138"/>
      <c r="D27" s="139"/>
      <c r="E27" s="75"/>
      <c r="F27" s="76"/>
      <c r="G27" s="77"/>
      <c r="H27" s="140"/>
      <c r="I27" s="140"/>
      <c r="J27" s="140"/>
      <c r="K27" s="76"/>
    </row>
    <row r="28" spans="1:11" ht="17.25" customHeight="1">
      <c r="A28" s="517" t="s">
        <v>50</v>
      </c>
      <c r="B28" s="517"/>
      <c r="C28" s="517"/>
      <c r="D28" s="517"/>
      <c r="E28" s="46" t="s">
        <v>35</v>
      </c>
      <c r="F28" s="47" t="s">
        <v>36</v>
      </c>
      <c r="G28" s="48" t="s">
        <v>37</v>
      </c>
      <c r="H28" s="517" t="s">
        <v>38</v>
      </c>
      <c r="I28" s="517"/>
      <c r="J28" s="517"/>
      <c r="K28" s="517"/>
    </row>
    <row r="29" spans="1:11" ht="17.25" customHeight="1">
      <c r="A29" s="517"/>
      <c r="B29" s="517"/>
      <c r="C29" s="517"/>
      <c r="D29" s="517"/>
      <c r="E29" s="49" t="s">
        <v>39</v>
      </c>
      <c r="F29" s="50" t="s">
        <v>40</v>
      </c>
      <c r="G29" s="51" t="s">
        <v>349</v>
      </c>
      <c r="H29" s="45" t="s">
        <v>41</v>
      </c>
      <c r="I29" s="45" t="s">
        <v>304</v>
      </c>
      <c r="J29" s="45" t="s">
        <v>350</v>
      </c>
      <c r="K29" s="45" t="s">
        <v>351</v>
      </c>
    </row>
    <row r="30" spans="1:11" ht="17.25" customHeight="1">
      <c r="A30" s="52"/>
      <c r="B30" s="53"/>
      <c r="C30" s="52" t="s">
        <v>43</v>
      </c>
      <c r="D30" s="54" t="s">
        <v>44</v>
      </c>
      <c r="E30" s="55">
        <v>1</v>
      </c>
      <c r="F30" s="56">
        <v>2</v>
      </c>
      <c r="G30" s="52">
        <v>3</v>
      </c>
      <c r="H30" s="55">
        <v>4</v>
      </c>
      <c r="I30" s="55">
        <v>5</v>
      </c>
      <c r="J30" s="55">
        <v>6</v>
      </c>
      <c r="K30" s="55">
        <v>7</v>
      </c>
    </row>
    <row r="31" spans="1:11" ht="19.5" customHeight="1">
      <c r="A31" s="522" t="s">
        <v>51</v>
      </c>
      <c r="B31" s="618" t="s">
        <v>52</v>
      </c>
      <c r="C31" s="62">
        <v>611</v>
      </c>
      <c r="D31" s="63" t="s">
        <v>53</v>
      </c>
      <c r="E31" s="59">
        <f aca="true" t="shared" si="0" ref="E31:E57">SUM(F31:K31)</f>
        <v>1414007</v>
      </c>
      <c r="F31" s="65">
        <v>1203637</v>
      </c>
      <c r="G31" s="65">
        <v>148500</v>
      </c>
      <c r="H31" s="65">
        <v>61870</v>
      </c>
      <c r="I31" s="65">
        <v>0</v>
      </c>
      <c r="J31" s="65">
        <v>0</v>
      </c>
      <c r="K31" s="79"/>
    </row>
    <row r="32" spans="1:11" ht="19.5" customHeight="1">
      <c r="A32" s="522"/>
      <c r="B32" s="618"/>
      <c r="C32" s="62"/>
      <c r="D32" s="63"/>
      <c r="E32" s="59">
        <f t="shared" si="0"/>
        <v>0</v>
      </c>
      <c r="F32" s="65"/>
      <c r="G32" s="80"/>
      <c r="H32" s="65"/>
      <c r="I32" s="65"/>
      <c r="J32" s="65"/>
      <c r="K32" s="79"/>
    </row>
    <row r="33" spans="1:11" ht="19.5" customHeight="1">
      <c r="A33" s="522"/>
      <c r="B33" s="618"/>
      <c r="C33" s="81"/>
      <c r="D33" s="82"/>
      <c r="E33" s="83">
        <f t="shared" si="0"/>
        <v>0</v>
      </c>
      <c r="F33" s="84"/>
      <c r="G33" s="85"/>
      <c r="H33" s="84"/>
      <c r="I33" s="84"/>
      <c r="J33" s="86"/>
      <c r="K33" s="87"/>
    </row>
    <row r="34" spans="1:11" ht="19.5" customHeight="1">
      <c r="A34" s="524" t="s">
        <v>54</v>
      </c>
      <c r="B34" s="524"/>
      <c r="C34" s="524"/>
      <c r="D34" s="524"/>
      <c r="E34" s="88">
        <f aca="true" t="shared" si="1" ref="E34:K34">SUM(E31:E33)</f>
        <v>1414007</v>
      </c>
      <c r="F34" s="89">
        <f t="shared" si="1"/>
        <v>1203637</v>
      </c>
      <c r="G34" s="90">
        <f t="shared" si="1"/>
        <v>148500</v>
      </c>
      <c r="H34" s="89">
        <f t="shared" si="1"/>
        <v>61870</v>
      </c>
      <c r="I34" s="89">
        <f t="shared" si="1"/>
        <v>0</v>
      </c>
      <c r="J34" s="89">
        <f t="shared" si="1"/>
        <v>0</v>
      </c>
      <c r="K34" s="89">
        <f t="shared" si="1"/>
        <v>0</v>
      </c>
    </row>
    <row r="35" spans="1:11" ht="19.5" customHeight="1">
      <c r="A35" s="522" t="s">
        <v>55</v>
      </c>
      <c r="B35" s="526" t="s">
        <v>56</v>
      </c>
      <c r="C35" s="62"/>
      <c r="D35" s="91"/>
      <c r="E35" s="92">
        <f t="shared" si="0"/>
        <v>0</v>
      </c>
      <c r="F35" s="65"/>
      <c r="G35" s="80"/>
      <c r="H35" s="65"/>
      <c r="I35" s="65"/>
      <c r="J35" s="65"/>
      <c r="K35" s="79"/>
    </row>
    <row r="36" spans="1:11" ht="19.5" customHeight="1">
      <c r="A36" s="522"/>
      <c r="B36" s="526"/>
      <c r="C36" s="62"/>
      <c r="D36" s="63"/>
      <c r="E36" s="59">
        <f t="shared" si="0"/>
        <v>0</v>
      </c>
      <c r="F36" s="60"/>
      <c r="G36" s="93"/>
      <c r="H36" s="60"/>
      <c r="I36" s="60"/>
      <c r="J36" s="60"/>
      <c r="K36" s="66"/>
    </row>
    <row r="37" spans="1:11" ht="19.5" customHeight="1">
      <c r="A37" s="522"/>
      <c r="B37" s="526"/>
      <c r="C37" s="62"/>
      <c r="D37" s="63"/>
      <c r="E37" s="59">
        <f t="shared" si="0"/>
        <v>0</v>
      </c>
      <c r="F37" s="60"/>
      <c r="G37" s="93"/>
      <c r="H37" s="60"/>
      <c r="I37" s="60"/>
      <c r="J37" s="60"/>
      <c r="K37" s="66"/>
    </row>
    <row r="38" spans="1:11" ht="19.5" customHeight="1">
      <c r="A38" s="524" t="s">
        <v>57</v>
      </c>
      <c r="B38" s="524"/>
      <c r="C38" s="524"/>
      <c r="D38" s="524"/>
      <c r="E38" s="88">
        <f aca="true" t="shared" si="2" ref="E38:K38">SUM(E35:E37)</f>
        <v>0</v>
      </c>
      <c r="F38" s="89">
        <f t="shared" si="2"/>
        <v>0</v>
      </c>
      <c r="G38" s="90">
        <f t="shared" si="2"/>
        <v>0</v>
      </c>
      <c r="H38" s="89">
        <f t="shared" si="2"/>
        <v>0</v>
      </c>
      <c r="I38" s="89">
        <f t="shared" si="2"/>
        <v>0</v>
      </c>
      <c r="J38" s="89">
        <f t="shared" si="2"/>
        <v>0</v>
      </c>
      <c r="K38" s="89">
        <f t="shared" si="2"/>
        <v>0</v>
      </c>
    </row>
    <row r="39" spans="1:11" ht="19.5" customHeight="1">
      <c r="A39" s="522" t="s">
        <v>58</v>
      </c>
      <c r="B39" s="526" t="s">
        <v>59</v>
      </c>
      <c r="C39" s="62">
        <v>642</v>
      </c>
      <c r="D39" s="91" t="s">
        <v>150</v>
      </c>
      <c r="E39" s="59">
        <f t="shared" si="0"/>
        <v>0</v>
      </c>
      <c r="F39" s="60"/>
      <c r="G39" s="259"/>
      <c r="H39" s="65"/>
      <c r="I39" s="65"/>
      <c r="J39" s="60"/>
      <c r="K39" s="66"/>
    </row>
    <row r="40" spans="1:11" ht="19.5" customHeight="1">
      <c r="A40" s="522"/>
      <c r="B40" s="526"/>
      <c r="C40" s="62">
        <v>653</v>
      </c>
      <c r="D40" s="63" t="s">
        <v>180</v>
      </c>
      <c r="E40" s="59">
        <f t="shared" si="0"/>
        <v>0</v>
      </c>
      <c r="F40" s="60"/>
      <c r="G40" s="94">
        <v>0</v>
      </c>
      <c r="H40" s="60"/>
      <c r="I40" s="60"/>
      <c r="J40" s="60"/>
      <c r="K40" s="66"/>
    </row>
    <row r="41" spans="1:11" ht="19.5" customHeight="1">
      <c r="A41" s="522"/>
      <c r="B41" s="526"/>
      <c r="C41" s="62"/>
      <c r="D41" s="63"/>
      <c r="E41" s="59">
        <f t="shared" si="0"/>
        <v>0</v>
      </c>
      <c r="F41" s="60"/>
      <c r="G41" s="94"/>
      <c r="H41" s="60"/>
      <c r="I41" s="60"/>
      <c r="J41" s="60"/>
      <c r="K41" s="66"/>
    </row>
    <row r="42" spans="1:11" ht="19.5" customHeight="1">
      <c r="A42" s="524" t="s">
        <v>60</v>
      </c>
      <c r="B42" s="524"/>
      <c r="C42" s="524"/>
      <c r="D42" s="524"/>
      <c r="E42" s="88">
        <f aca="true" t="shared" si="3" ref="E42:K42">SUM(E39:E41)</f>
        <v>0</v>
      </c>
      <c r="F42" s="89">
        <f t="shared" si="3"/>
        <v>0</v>
      </c>
      <c r="G42" s="90">
        <f t="shared" si="3"/>
        <v>0</v>
      </c>
      <c r="H42" s="89">
        <f t="shared" si="3"/>
        <v>0</v>
      </c>
      <c r="I42" s="89">
        <f t="shared" si="3"/>
        <v>0</v>
      </c>
      <c r="J42" s="89">
        <f t="shared" si="3"/>
        <v>0</v>
      </c>
      <c r="K42" s="89">
        <f t="shared" si="3"/>
        <v>0</v>
      </c>
    </row>
    <row r="43" spans="1:11" ht="19.5" customHeight="1">
      <c r="A43" s="527" t="s">
        <v>61</v>
      </c>
      <c r="B43" s="528" t="s">
        <v>62</v>
      </c>
      <c r="C43" s="62"/>
      <c r="D43" s="91"/>
      <c r="E43" s="92">
        <f t="shared" si="0"/>
        <v>0</v>
      </c>
      <c r="F43" s="65"/>
      <c r="G43" s="80"/>
      <c r="H43" s="65"/>
      <c r="I43" s="65"/>
      <c r="J43" s="65"/>
      <c r="K43" s="79"/>
    </row>
    <row r="44" spans="1:11" ht="19.5" customHeight="1">
      <c r="A44" s="527"/>
      <c r="B44" s="528"/>
      <c r="C44" s="62"/>
      <c r="D44" s="63"/>
      <c r="E44" s="59">
        <f t="shared" si="0"/>
        <v>0</v>
      </c>
      <c r="F44" s="60"/>
      <c r="G44" s="93"/>
      <c r="H44" s="60"/>
      <c r="I44" s="60"/>
      <c r="J44" s="60"/>
      <c r="K44" s="66"/>
    </row>
    <row r="45" spans="1:11" ht="19.5" customHeight="1">
      <c r="A45" s="527"/>
      <c r="B45" s="528"/>
      <c r="C45" s="95"/>
      <c r="D45" s="144"/>
      <c r="E45" s="72">
        <f t="shared" si="0"/>
        <v>0</v>
      </c>
      <c r="F45" s="72"/>
      <c r="G45" s="107"/>
      <c r="H45" s="72"/>
      <c r="I45" s="72"/>
      <c r="J45" s="72"/>
      <c r="K45" s="73"/>
    </row>
    <row r="46" spans="1:11" ht="19.5" customHeight="1">
      <c r="A46" s="619" t="s">
        <v>63</v>
      </c>
      <c r="B46" s="619"/>
      <c r="C46" s="619"/>
      <c r="D46" s="619"/>
      <c r="E46" s="88">
        <f aca="true" t="shared" si="4" ref="E46:K46">SUM(E43:E45)</f>
        <v>0</v>
      </c>
      <c r="F46" s="89">
        <f t="shared" si="4"/>
        <v>0</v>
      </c>
      <c r="G46" s="90">
        <f t="shared" si="4"/>
        <v>0</v>
      </c>
      <c r="H46" s="89">
        <f t="shared" si="4"/>
        <v>0</v>
      </c>
      <c r="I46" s="89">
        <f t="shared" si="4"/>
        <v>0</v>
      </c>
      <c r="J46" s="89">
        <f t="shared" si="4"/>
        <v>0</v>
      </c>
      <c r="K46" s="89">
        <f t="shared" si="4"/>
        <v>0</v>
      </c>
    </row>
    <row r="47" spans="1:11" ht="19.5" customHeight="1">
      <c r="A47" s="522" t="s">
        <v>64</v>
      </c>
      <c r="B47" s="526" t="s">
        <v>65</v>
      </c>
      <c r="C47" s="108"/>
      <c r="D47" s="109"/>
      <c r="E47" s="59">
        <f t="shared" si="0"/>
        <v>0</v>
      </c>
      <c r="F47" s="110"/>
      <c r="G47" s="111"/>
      <c r="H47" s="112"/>
      <c r="I47" s="112"/>
      <c r="J47" s="112"/>
      <c r="K47" s="112"/>
    </row>
    <row r="48" spans="1:11" ht="19.5" customHeight="1">
      <c r="A48" s="522"/>
      <c r="B48" s="526"/>
      <c r="C48" s="145"/>
      <c r="D48" s="109"/>
      <c r="E48" s="59">
        <f t="shared" si="0"/>
        <v>0</v>
      </c>
      <c r="F48" s="146"/>
      <c r="G48" s="111"/>
      <c r="H48" s="45"/>
      <c r="I48" s="45"/>
      <c r="J48" s="45"/>
      <c r="K48" s="45"/>
    </row>
    <row r="49" spans="1:11" ht="19.5" customHeight="1">
      <c r="A49" s="522"/>
      <c r="B49" s="526"/>
      <c r="C49" s="62"/>
      <c r="D49" s="63"/>
      <c r="E49" s="59">
        <f t="shared" si="0"/>
        <v>0</v>
      </c>
      <c r="F49" s="75"/>
      <c r="G49" s="93"/>
      <c r="H49" s="75"/>
      <c r="I49" s="75"/>
      <c r="J49" s="75"/>
      <c r="K49" s="75"/>
    </row>
    <row r="50" spans="1:11" ht="19.5" customHeight="1">
      <c r="A50" s="524" t="s">
        <v>66</v>
      </c>
      <c r="B50" s="524"/>
      <c r="C50" s="524"/>
      <c r="D50" s="524"/>
      <c r="E50" s="88">
        <f aca="true" t="shared" si="5" ref="E50:K50">SUM(E47:E49)</f>
        <v>0</v>
      </c>
      <c r="F50" s="89">
        <f t="shared" si="5"/>
        <v>0</v>
      </c>
      <c r="G50" s="90">
        <f t="shared" si="5"/>
        <v>0</v>
      </c>
      <c r="H50" s="89">
        <f t="shared" si="5"/>
        <v>0</v>
      </c>
      <c r="I50" s="89">
        <f t="shared" si="5"/>
        <v>0</v>
      </c>
      <c r="J50" s="89">
        <f t="shared" si="5"/>
        <v>0</v>
      </c>
      <c r="K50" s="89">
        <f t="shared" si="5"/>
        <v>0</v>
      </c>
    </row>
    <row r="51" spans="1:11" ht="19.5" customHeight="1">
      <c r="A51" s="529" t="s">
        <v>67</v>
      </c>
      <c r="B51" s="526" t="s">
        <v>68</v>
      </c>
      <c r="C51" s="62">
        <v>721</v>
      </c>
      <c r="D51" s="63" t="s">
        <v>159</v>
      </c>
      <c r="E51" s="59">
        <f t="shared" si="0"/>
        <v>0</v>
      </c>
      <c r="F51" s="66"/>
      <c r="G51" s="93"/>
      <c r="H51" s="66">
        <v>0</v>
      </c>
      <c r="I51" s="66">
        <v>0</v>
      </c>
      <c r="J51" s="66"/>
      <c r="K51" s="66"/>
    </row>
    <row r="52" spans="1:11" ht="19.5" customHeight="1">
      <c r="A52" s="529"/>
      <c r="B52" s="526"/>
      <c r="C52" s="62"/>
      <c r="D52" s="63"/>
      <c r="E52" s="59">
        <f t="shared" si="0"/>
        <v>0</v>
      </c>
      <c r="F52" s="60"/>
      <c r="G52" s="93"/>
      <c r="H52" s="60">
        <v>0</v>
      </c>
      <c r="I52" s="60">
        <v>0</v>
      </c>
      <c r="J52" s="60"/>
      <c r="K52" s="66"/>
    </row>
    <row r="53" spans="1:11" ht="19.5" customHeight="1">
      <c r="A53" s="529"/>
      <c r="B53" s="526"/>
      <c r="C53" s="62"/>
      <c r="D53" s="63"/>
      <c r="E53" s="59">
        <f t="shared" si="0"/>
        <v>0</v>
      </c>
      <c r="F53" s="60"/>
      <c r="G53" s="93"/>
      <c r="H53" s="60"/>
      <c r="I53" s="60"/>
      <c r="J53" s="60"/>
      <c r="K53" s="66"/>
    </row>
    <row r="54" spans="1:11" ht="19.5" customHeight="1">
      <c r="A54" s="524" t="s">
        <v>69</v>
      </c>
      <c r="B54" s="524"/>
      <c r="C54" s="524"/>
      <c r="D54" s="524"/>
      <c r="E54" s="88">
        <f aca="true" t="shared" si="6" ref="E54:K54">SUM(E51:E53)</f>
        <v>0</v>
      </c>
      <c r="F54" s="89">
        <f t="shared" si="6"/>
        <v>0</v>
      </c>
      <c r="G54" s="90">
        <f t="shared" si="6"/>
        <v>0</v>
      </c>
      <c r="H54" s="89">
        <f t="shared" si="6"/>
        <v>0</v>
      </c>
      <c r="I54" s="89">
        <f>SUM(I51:I53)</f>
        <v>0</v>
      </c>
      <c r="J54" s="89">
        <f t="shared" si="6"/>
        <v>0</v>
      </c>
      <c r="K54" s="89">
        <f t="shared" si="6"/>
        <v>0</v>
      </c>
    </row>
    <row r="55" spans="1:11" ht="19.5" customHeight="1">
      <c r="A55" s="522" t="s">
        <v>70</v>
      </c>
      <c r="B55" s="618" t="s">
        <v>71</v>
      </c>
      <c r="C55" s="62"/>
      <c r="D55" s="63"/>
      <c r="E55" s="59">
        <f t="shared" si="0"/>
        <v>0</v>
      </c>
      <c r="F55" s="60"/>
      <c r="G55" s="93"/>
      <c r="H55" s="60"/>
      <c r="I55" s="60"/>
      <c r="J55" s="60"/>
      <c r="K55" s="66"/>
    </row>
    <row r="56" spans="1:11" ht="19.5" customHeight="1">
      <c r="A56" s="522"/>
      <c r="B56" s="618"/>
      <c r="C56" s="62"/>
      <c r="D56" s="63"/>
      <c r="E56" s="59">
        <f t="shared" si="0"/>
        <v>0</v>
      </c>
      <c r="F56" s="60"/>
      <c r="G56" s="93"/>
      <c r="H56" s="60"/>
      <c r="I56" s="60"/>
      <c r="J56" s="60"/>
      <c r="K56" s="66"/>
    </row>
    <row r="57" spans="1:11" ht="19.5" customHeight="1">
      <c r="A57" s="522"/>
      <c r="B57" s="618"/>
      <c r="C57" s="62"/>
      <c r="D57" s="63"/>
      <c r="E57" s="71">
        <f t="shared" si="0"/>
        <v>0</v>
      </c>
      <c r="F57" s="72"/>
      <c r="G57" s="107"/>
      <c r="H57" s="72"/>
      <c r="I57" s="72"/>
      <c r="J57" s="72"/>
      <c r="K57" s="73"/>
    </row>
    <row r="58" spans="1:11" ht="19.5" customHeight="1">
      <c r="A58" s="524" t="s">
        <v>72</v>
      </c>
      <c r="B58" s="524"/>
      <c r="C58" s="524"/>
      <c r="D58" s="524"/>
      <c r="E58" s="88">
        <f>SUM(E55:E57)</f>
        <v>0</v>
      </c>
      <c r="F58" s="89">
        <f aca="true" t="shared" si="7" ref="F58:K58">SUM(F55:F57)</f>
        <v>0</v>
      </c>
      <c r="G58" s="90">
        <f t="shared" si="7"/>
        <v>0</v>
      </c>
      <c r="H58" s="89">
        <f t="shared" si="7"/>
        <v>0</v>
      </c>
      <c r="I58" s="89">
        <f t="shared" si="7"/>
        <v>0</v>
      </c>
      <c r="J58" s="89">
        <f t="shared" si="7"/>
        <v>0</v>
      </c>
      <c r="K58" s="89">
        <f t="shared" si="7"/>
        <v>0</v>
      </c>
    </row>
    <row r="59" spans="1:11" ht="21.75" customHeight="1">
      <c r="A59" s="531" t="s">
        <v>73</v>
      </c>
      <c r="B59" s="531"/>
      <c r="C59" s="531"/>
      <c r="D59" s="531"/>
      <c r="E59" s="88">
        <f aca="true" t="shared" si="8" ref="E59:K59">+E34+E38+E42+E46+E50+E54+E58</f>
        <v>1414007</v>
      </c>
      <c r="F59" s="88">
        <f t="shared" si="8"/>
        <v>1203637</v>
      </c>
      <c r="G59" s="113">
        <f t="shared" si="8"/>
        <v>148500</v>
      </c>
      <c r="H59" s="88">
        <f t="shared" si="8"/>
        <v>61870</v>
      </c>
      <c r="I59" s="88">
        <f>+I34+I38+I42+I46+I50+I54+I58</f>
        <v>0</v>
      </c>
      <c r="J59" s="88">
        <f t="shared" si="8"/>
        <v>0</v>
      </c>
      <c r="K59" s="88">
        <f t="shared" si="8"/>
        <v>0</v>
      </c>
    </row>
    <row r="60" spans="1:7" ht="23.25" customHeight="1">
      <c r="A60" s="601" t="s">
        <v>74</v>
      </c>
      <c r="B60" s="601"/>
      <c r="C60" s="601"/>
      <c r="D60" s="601"/>
      <c r="E60" s="601"/>
      <c r="F60" s="601"/>
      <c r="G60" s="601"/>
    </row>
    <row r="61" spans="1:11" ht="66" customHeight="1">
      <c r="A61" s="533"/>
      <c r="B61" s="533"/>
      <c r="C61" s="533"/>
      <c r="D61" s="533"/>
      <c r="E61" s="533"/>
      <c r="F61" s="533"/>
      <c r="G61" s="533"/>
      <c r="H61" s="533"/>
      <c r="I61" s="533"/>
      <c r="J61" s="533"/>
      <c r="K61" s="533"/>
    </row>
    <row r="62" spans="1:7" ht="15.75">
      <c r="A62" s="114"/>
      <c r="B62" s="114"/>
      <c r="C62" s="114"/>
      <c r="D62" s="114"/>
      <c r="E62" s="114"/>
      <c r="F62" s="114"/>
      <c r="G62" s="114"/>
    </row>
    <row r="63" spans="1:11" ht="15.75">
      <c r="A63" s="115"/>
      <c r="B63" s="115"/>
      <c r="C63" s="116" t="s">
        <v>75</v>
      </c>
      <c r="D63" s="1" t="s">
        <v>76</v>
      </c>
      <c r="E63" s="117" t="s">
        <v>77</v>
      </c>
      <c r="F63" s="118" t="s">
        <v>352</v>
      </c>
      <c r="G63" s="119"/>
      <c r="H63" s="120"/>
      <c r="I63" s="121" t="s">
        <v>78</v>
      </c>
      <c r="K63" s="122"/>
    </row>
    <row r="64" spans="1:11" ht="15.75">
      <c r="A64" s="115"/>
      <c r="B64" s="115"/>
      <c r="C64" s="116" t="s">
        <v>79</v>
      </c>
      <c r="D64" s="1" t="s">
        <v>80</v>
      </c>
      <c r="E64" s="120"/>
      <c r="F64" s="115"/>
      <c r="G64" s="115"/>
      <c r="H64" s="115"/>
      <c r="I64" s="115" t="s">
        <v>293</v>
      </c>
      <c r="J64" s="115"/>
      <c r="K64" s="123"/>
    </row>
    <row r="65" spans="1:7" ht="15.75">
      <c r="A65" s="114"/>
      <c r="B65" s="114"/>
      <c r="C65" s="114"/>
      <c r="D65" s="114"/>
      <c r="E65" s="114"/>
      <c r="F65" s="114"/>
      <c r="G65" s="114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</sheetData>
  <sheetProtection selectLockedCells="1" selectUnlockedCells="1"/>
  <mergeCells count="47">
    <mergeCell ref="A55:A57"/>
    <mergeCell ref="B55:B57"/>
    <mergeCell ref="A58:D58"/>
    <mergeCell ref="A59:D59"/>
    <mergeCell ref="A60:G60"/>
    <mergeCell ref="A61:K61"/>
    <mergeCell ref="A47:A49"/>
    <mergeCell ref="B47:B49"/>
    <mergeCell ref="A50:D50"/>
    <mergeCell ref="A51:A53"/>
    <mergeCell ref="B51:B53"/>
    <mergeCell ref="A54:D54"/>
    <mergeCell ref="A39:A41"/>
    <mergeCell ref="B39:B41"/>
    <mergeCell ref="A42:D42"/>
    <mergeCell ref="A43:A45"/>
    <mergeCell ref="B43:B45"/>
    <mergeCell ref="A46:D46"/>
    <mergeCell ref="A31:A33"/>
    <mergeCell ref="B31:B33"/>
    <mergeCell ref="A34:D34"/>
    <mergeCell ref="A35:A37"/>
    <mergeCell ref="B35:B37"/>
    <mergeCell ref="A38:D38"/>
    <mergeCell ref="A22:D23"/>
    <mergeCell ref="H22:K22"/>
    <mergeCell ref="A25:A26"/>
    <mergeCell ref="B25:B26"/>
    <mergeCell ref="C26:D26"/>
    <mergeCell ref="A28:D29"/>
    <mergeCell ref="H28:K28"/>
    <mergeCell ref="A7:D20"/>
    <mergeCell ref="I7:K7"/>
    <mergeCell ref="I8:K8"/>
    <mergeCell ref="I9:K9"/>
    <mergeCell ref="I10:K10"/>
    <mergeCell ref="I12:K12"/>
    <mergeCell ref="I13:K13"/>
    <mergeCell ref="I14:K14"/>
    <mergeCell ref="G15:K20"/>
    <mergeCell ref="I11:K11"/>
    <mergeCell ref="A3:D3"/>
    <mergeCell ref="E3:K3"/>
    <mergeCell ref="A4:D4"/>
    <mergeCell ref="E4:K4"/>
    <mergeCell ref="E5:I5"/>
    <mergeCell ref="J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69"/>
  <sheetViews>
    <sheetView zoomScale="69" zoomScaleNormal="69" zoomScalePageLayoutView="0" workbookViewId="0" topLeftCell="A1">
      <selection activeCell="G25" sqref="G25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214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61" t="s">
        <v>168</v>
      </c>
      <c r="I8" s="514" t="s">
        <v>83</v>
      </c>
      <c r="J8" s="514"/>
      <c r="K8" s="514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97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 t="s">
        <v>17</v>
      </c>
      <c r="F11" s="23"/>
      <c r="G11" s="30" t="s">
        <v>18</v>
      </c>
      <c r="H11" s="28" t="s">
        <v>97</v>
      </c>
      <c r="I11" s="514" t="s">
        <v>194</v>
      </c>
      <c r="J11" s="514"/>
      <c r="K11" s="514"/>
    </row>
    <row r="12" spans="1:11" ht="45" customHeight="1">
      <c r="A12" s="511"/>
      <c r="B12" s="511"/>
      <c r="C12" s="511"/>
      <c r="D12" s="511"/>
      <c r="E12" s="29" t="s">
        <v>20</v>
      </c>
      <c r="F12" s="32"/>
      <c r="G12" s="30" t="s">
        <v>21</v>
      </c>
      <c r="H12" s="33" t="s">
        <v>203</v>
      </c>
      <c r="I12" s="514" t="s">
        <v>204</v>
      </c>
      <c r="J12" s="514"/>
      <c r="K12" s="514"/>
    </row>
    <row r="13" spans="1:11" ht="29.25" customHeight="1">
      <c r="A13" s="511"/>
      <c r="B13" s="511"/>
      <c r="C13" s="511"/>
      <c r="D13" s="511"/>
      <c r="E13" s="30" t="s">
        <v>24</v>
      </c>
      <c r="F13" s="23"/>
      <c r="G13" s="34" t="s">
        <v>25</v>
      </c>
      <c r="H13" s="35"/>
      <c r="I13" s="514" t="s">
        <v>26</v>
      </c>
      <c r="J13" s="514"/>
      <c r="K13" s="514"/>
    </row>
    <row r="14" spans="1:11" ht="16.5" customHeight="1">
      <c r="A14" s="511"/>
      <c r="B14" s="511"/>
      <c r="C14" s="511"/>
      <c r="D14" s="511"/>
      <c r="E14" s="36" t="s">
        <v>27</v>
      </c>
      <c r="F14" s="23"/>
      <c r="G14" s="516" t="s">
        <v>205</v>
      </c>
      <c r="H14" s="516"/>
      <c r="I14" s="516"/>
      <c r="J14" s="516"/>
      <c r="K14" s="516"/>
    </row>
    <row r="15" spans="1:11" ht="16.5" customHeight="1">
      <c r="A15" s="511"/>
      <c r="B15" s="511"/>
      <c r="C15" s="511"/>
      <c r="D15" s="511"/>
      <c r="E15" s="37" t="s">
        <v>28</v>
      </c>
      <c r="F15" s="23"/>
      <c r="G15" s="516"/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6" t="s">
        <v>29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30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0" t="s">
        <v>31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8" t="s">
        <v>32</v>
      </c>
      <c r="F19" s="39" t="s">
        <v>33</v>
      </c>
      <c r="G19" s="516"/>
      <c r="H19" s="516"/>
      <c r="I19" s="516"/>
      <c r="J19" s="516"/>
      <c r="K19" s="516"/>
    </row>
    <row r="20" spans="1:11" ht="8.25" customHeight="1">
      <c r="A20" s="40"/>
      <c r="B20" s="40"/>
      <c r="C20" s="41"/>
      <c r="D20" s="42"/>
      <c r="E20" s="43"/>
      <c r="F20" s="41"/>
      <c r="G20" s="41"/>
      <c r="H20" s="42"/>
      <c r="I20" s="42"/>
      <c r="J20" s="41"/>
      <c r="K20" s="44"/>
    </row>
    <row r="21" spans="1:11" ht="17.25" customHeight="1">
      <c r="A21" s="517" t="s">
        <v>34</v>
      </c>
      <c r="B21" s="517"/>
      <c r="C21" s="517"/>
      <c r="D21" s="517"/>
      <c r="E21" s="46" t="s">
        <v>35</v>
      </c>
      <c r="F21" s="47" t="s">
        <v>36</v>
      </c>
      <c r="G21" s="48" t="s">
        <v>37</v>
      </c>
      <c r="H21" s="518" t="s">
        <v>38</v>
      </c>
      <c r="I21" s="518"/>
      <c r="J21" s="518"/>
      <c r="K21" s="518"/>
    </row>
    <row r="22" spans="1:11" ht="17.25" customHeight="1">
      <c r="A22" s="517"/>
      <c r="B22" s="517"/>
      <c r="C22" s="517"/>
      <c r="D22" s="517"/>
      <c r="E22" s="49" t="s">
        <v>39</v>
      </c>
      <c r="F22" s="50" t="s">
        <v>40</v>
      </c>
      <c r="G22" s="51" t="s">
        <v>349</v>
      </c>
      <c r="H22" s="45" t="s">
        <v>41</v>
      </c>
      <c r="I22" s="45" t="s">
        <v>304</v>
      </c>
      <c r="J22" s="45" t="s">
        <v>350</v>
      </c>
      <c r="K22" s="45" t="s">
        <v>351</v>
      </c>
    </row>
    <row r="23" spans="1:11" ht="17.25" customHeight="1">
      <c r="A23" s="52"/>
      <c r="B23" s="53"/>
      <c r="C23" s="52" t="s">
        <v>43</v>
      </c>
      <c r="D23" s="54" t="s">
        <v>44</v>
      </c>
      <c r="E23" s="55">
        <v>1</v>
      </c>
      <c r="F23" s="56">
        <v>2</v>
      </c>
      <c r="G23" s="54">
        <v>3</v>
      </c>
      <c r="H23" s="55">
        <v>4</v>
      </c>
      <c r="I23" s="55">
        <v>5</v>
      </c>
      <c r="J23" s="55">
        <v>6</v>
      </c>
      <c r="K23" s="55">
        <v>7</v>
      </c>
    </row>
    <row r="24" spans="1:11" ht="17.25" customHeight="1">
      <c r="A24" s="58"/>
      <c r="B24" s="124"/>
      <c r="C24" s="148">
        <v>42</v>
      </c>
      <c r="D24" s="229" t="s">
        <v>101</v>
      </c>
      <c r="E24" s="212">
        <f>F24+G24+H24+I24+J24+K24</f>
        <v>443010</v>
      </c>
      <c r="F24" s="264">
        <f>F25</f>
        <v>323010</v>
      </c>
      <c r="G24" s="126">
        <f>G25</f>
        <v>40000</v>
      </c>
      <c r="H24" s="126">
        <v>40000</v>
      </c>
      <c r="I24" s="126">
        <v>40000</v>
      </c>
      <c r="J24" s="265"/>
      <c r="K24" s="227"/>
    </row>
    <row r="25" spans="1:11" ht="17.25" customHeight="1">
      <c r="A25" s="519"/>
      <c r="B25" s="620"/>
      <c r="C25" s="230">
        <v>421</v>
      </c>
      <c r="D25" s="63" t="s">
        <v>88</v>
      </c>
      <c r="E25" s="59">
        <f>F25+G25+H25+I25+J25+K25</f>
        <v>443010</v>
      </c>
      <c r="F25" s="60">
        <v>323010</v>
      </c>
      <c r="G25" s="424">
        <v>40000</v>
      </c>
      <c r="H25" s="64">
        <v>40000</v>
      </c>
      <c r="I25" s="64">
        <v>40000</v>
      </c>
      <c r="J25" s="60"/>
      <c r="K25" s="66"/>
    </row>
    <row r="26" spans="1:11" ht="17.25" customHeight="1">
      <c r="A26" s="519"/>
      <c r="B26" s="620"/>
      <c r="C26" s="521" t="s">
        <v>49</v>
      </c>
      <c r="D26" s="521"/>
      <c r="E26" s="88">
        <f>SUM(E24:E24)</f>
        <v>443010</v>
      </c>
      <c r="F26" s="88">
        <f>SUM(F25:F25)</f>
        <v>323010</v>
      </c>
      <c r="G26" s="88">
        <f>SUM(G25:G25)</f>
        <v>40000</v>
      </c>
      <c r="H26" s="167">
        <f>H24</f>
        <v>40000</v>
      </c>
      <c r="I26" s="167">
        <f>I24</f>
        <v>40000</v>
      </c>
      <c r="J26" s="167">
        <f>J24</f>
        <v>0</v>
      </c>
      <c r="K26" s="167">
        <f>K24</f>
        <v>0</v>
      </c>
    </row>
    <row r="27" spans="1:11" ht="17.25" customHeight="1">
      <c r="A27" s="57"/>
      <c r="B27" s="74"/>
      <c r="C27" s="138"/>
      <c r="D27" s="139"/>
      <c r="E27" s="75"/>
      <c r="F27" s="76"/>
      <c r="G27" s="77"/>
      <c r="H27" s="140"/>
      <c r="I27" s="140"/>
      <c r="J27" s="140"/>
      <c r="K27" s="76"/>
    </row>
    <row r="28" spans="1:11" ht="17.25" customHeight="1">
      <c r="A28" s="517" t="s">
        <v>50</v>
      </c>
      <c r="B28" s="517"/>
      <c r="C28" s="517"/>
      <c r="D28" s="517"/>
      <c r="E28" s="46" t="s">
        <v>35</v>
      </c>
      <c r="F28" s="47" t="s">
        <v>36</v>
      </c>
      <c r="G28" s="48" t="s">
        <v>37</v>
      </c>
      <c r="H28" s="518" t="s">
        <v>38</v>
      </c>
      <c r="I28" s="518"/>
      <c r="J28" s="518"/>
      <c r="K28" s="518"/>
    </row>
    <row r="29" spans="1:11" ht="17.25" customHeight="1">
      <c r="A29" s="517"/>
      <c r="B29" s="517"/>
      <c r="C29" s="517"/>
      <c r="D29" s="517"/>
      <c r="E29" s="49" t="s">
        <v>39</v>
      </c>
      <c r="F29" s="50" t="s">
        <v>40</v>
      </c>
      <c r="G29" s="51" t="s">
        <v>349</v>
      </c>
      <c r="H29" s="45" t="s">
        <v>41</v>
      </c>
      <c r="I29" s="45" t="s">
        <v>304</v>
      </c>
      <c r="J29" s="45" t="s">
        <v>350</v>
      </c>
      <c r="K29" s="45" t="s">
        <v>351</v>
      </c>
    </row>
    <row r="30" spans="1:11" ht="17.25" customHeight="1">
      <c r="A30" s="52"/>
      <c r="B30" s="53"/>
      <c r="C30" s="52" t="s">
        <v>43</v>
      </c>
      <c r="D30" s="54" t="s">
        <v>44</v>
      </c>
      <c r="E30" s="55">
        <v>1</v>
      </c>
      <c r="F30" s="56">
        <v>2</v>
      </c>
      <c r="G30" s="52">
        <v>3</v>
      </c>
      <c r="H30" s="55">
        <v>4</v>
      </c>
      <c r="I30" s="55">
        <v>5</v>
      </c>
      <c r="J30" s="55">
        <v>6</v>
      </c>
      <c r="K30" s="55">
        <v>7</v>
      </c>
    </row>
    <row r="31" spans="1:11" ht="19.5" customHeight="1">
      <c r="A31" s="522" t="s">
        <v>51</v>
      </c>
      <c r="B31" s="523" t="s">
        <v>52</v>
      </c>
      <c r="C31" s="62">
        <v>611</v>
      </c>
      <c r="D31" s="63" t="s">
        <v>53</v>
      </c>
      <c r="E31" s="59">
        <f aca="true" t="shared" si="0" ref="E31:E57">SUM(F31:K31)</f>
        <v>403010</v>
      </c>
      <c r="F31" s="65">
        <v>323010</v>
      </c>
      <c r="G31" s="168">
        <v>0</v>
      </c>
      <c r="H31" s="169">
        <v>40000</v>
      </c>
      <c r="I31" s="65">
        <v>40000</v>
      </c>
      <c r="J31" s="65"/>
      <c r="K31" s="79"/>
    </row>
    <row r="32" spans="1:11" ht="19.5" customHeight="1">
      <c r="A32" s="522"/>
      <c r="B32" s="523"/>
      <c r="C32" s="62"/>
      <c r="D32" s="63"/>
      <c r="E32" s="59">
        <f t="shared" si="0"/>
        <v>0</v>
      </c>
      <c r="F32" s="65"/>
      <c r="G32" s="80"/>
      <c r="H32" s="65"/>
      <c r="I32" s="65"/>
      <c r="J32" s="65"/>
      <c r="K32" s="79"/>
    </row>
    <row r="33" spans="1:11" ht="19.5" customHeight="1">
      <c r="A33" s="522"/>
      <c r="B33" s="523"/>
      <c r="C33" s="81"/>
      <c r="D33" s="82"/>
      <c r="E33" s="83">
        <f t="shared" si="0"/>
        <v>0</v>
      </c>
      <c r="F33" s="84"/>
      <c r="G33" s="85"/>
      <c r="H33" s="84"/>
      <c r="I33" s="84"/>
      <c r="J33" s="86"/>
      <c r="K33" s="87"/>
    </row>
    <row r="34" spans="1:11" ht="19.5" customHeight="1">
      <c r="A34" s="524" t="s">
        <v>54</v>
      </c>
      <c r="B34" s="524"/>
      <c r="C34" s="524"/>
      <c r="D34" s="524"/>
      <c r="E34" s="88">
        <f aca="true" t="shared" si="1" ref="E34:K34">SUM(E31:E33)</f>
        <v>403010</v>
      </c>
      <c r="F34" s="89">
        <f t="shared" si="1"/>
        <v>323010</v>
      </c>
      <c r="G34" s="90">
        <f t="shared" si="1"/>
        <v>0</v>
      </c>
      <c r="H34" s="89">
        <f t="shared" si="1"/>
        <v>40000</v>
      </c>
      <c r="I34" s="89">
        <f t="shared" si="1"/>
        <v>40000</v>
      </c>
      <c r="J34" s="89">
        <f t="shared" si="1"/>
        <v>0</v>
      </c>
      <c r="K34" s="89">
        <f t="shared" si="1"/>
        <v>0</v>
      </c>
    </row>
    <row r="35" spans="1:11" ht="19.5" customHeight="1">
      <c r="A35" s="522" t="s">
        <v>55</v>
      </c>
      <c r="B35" s="525" t="s">
        <v>56</v>
      </c>
      <c r="C35" s="62"/>
      <c r="D35" s="91"/>
      <c r="E35" s="92">
        <f t="shared" si="0"/>
        <v>0</v>
      </c>
      <c r="F35" s="65"/>
      <c r="G35" s="80"/>
      <c r="H35" s="65"/>
      <c r="I35" s="65"/>
      <c r="J35" s="65"/>
      <c r="K35" s="79"/>
    </row>
    <row r="36" spans="1:11" ht="19.5" customHeight="1">
      <c r="A36" s="522"/>
      <c r="B36" s="525"/>
      <c r="C36" s="62"/>
      <c r="D36" s="63"/>
      <c r="E36" s="59">
        <f t="shared" si="0"/>
        <v>0</v>
      </c>
      <c r="F36" s="60"/>
      <c r="G36" s="93"/>
      <c r="H36" s="60"/>
      <c r="I36" s="60"/>
      <c r="J36" s="60"/>
      <c r="K36" s="66"/>
    </row>
    <row r="37" spans="1:11" ht="19.5" customHeight="1">
      <c r="A37" s="522"/>
      <c r="B37" s="525"/>
      <c r="C37" s="62"/>
      <c r="D37" s="63"/>
      <c r="E37" s="59">
        <f t="shared" si="0"/>
        <v>0</v>
      </c>
      <c r="F37" s="60"/>
      <c r="G37" s="93"/>
      <c r="H37" s="60"/>
      <c r="I37" s="60"/>
      <c r="J37" s="60"/>
      <c r="K37" s="66"/>
    </row>
    <row r="38" spans="1:11" ht="19.5" customHeight="1">
      <c r="A38" s="524" t="s">
        <v>57</v>
      </c>
      <c r="B38" s="524"/>
      <c r="C38" s="524"/>
      <c r="D38" s="524"/>
      <c r="E38" s="88">
        <f aca="true" t="shared" si="2" ref="E38:K38">SUM(E35:E37)</f>
        <v>0</v>
      </c>
      <c r="F38" s="89">
        <f t="shared" si="2"/>
        <v>0</v>
      </c>
      <c r="G38" s="90">
        <f t="shared" si="2"/>
        <v>0</v>
      </c>
      <c r="H38" s="89">
        <f t="shared" si="2"/>
        <v>0</v>
      </c>
      <c r="I38" s="89">
        <f t="shared" si="2"/>
        <v>0</v>
      </c>
      <c r="J38" s="89">
        <f t="shared" si="2"/>
        <v>0</v>
      </c>
      <c r="K38" s="89">
        <f t="shared" si="2"/>
        <v>0</v>
      </c>
    </row>
    <row r="39" spans="1:11" ht="19.5" customHeight="1">
      <c r="A39" s="522" t="s">
        <v>58</v>
      </c>
      <c r="B39" s="526" t="s">
        <v>59</v>
      </c>
      <c r="C39" s="62">
        <v>642</v>
      </c>
      <c r="D39" s="91" t="s">
        <v>150</v>
      </c>
      <c r="E39" s="59">
        <f t="shared" si="0"/>
        <v>0</v>
      </c>
      <c r="F39" s="60"/>
      <c r="G39" s="60">
        <v>0</v>
      </c>
      <c r="H39" s="60"/>
      <c r="I39" s="60"/>
      <c r="J39" s="60"/>
      <c r="K39" s="66"/>
    </row>
    <row r="40" spans="1:11" ht="19.5" customHeight="1">
      <c r="A40" s="522"/>
      <c r="B40" s="526"/>
      <c r="C40" s="62">
        <v>653</v>
      </c>
      <c r="D40" s="63" t="s">
        <v>202</v>
      </c>
      <c r="E40" s="83"/>
      <c r="F40" s="84"/>
      <c r="G40" s="94">
        <v>40000</v>
      </c>
      <c r="H40" s="60"/>
      <c r="I40" s="60"/>
      <c r="J40" s="84"/>
      <c r="K40" s="87"/>
    </row>
    <row r="41" spans="1:11" ht="19.5" customHeight="1">
      <c r="A41" s="522"/>
      <c r="B41" s="526"/>
      <c r="C41" s="95"/>
      <c r="D41" s="96"/>
      <c r="E41" s="71">
        <f t="shared" si="0"/>
        <v>0</v>
      </c>
      <c r="F41" s="72"/>
      <c r="G41" s="97"/>
      <c r="H41" s="72"/>
      <c r="I41" s="72"/>
      <c r="J41" s="72"/>
      <c r="K41" s="73"/>
    </row>
    <row r="42" spans="1:11" ht="19.5" customHeight="1">
      <c r="A42" s="524" t="s">
        <v>60</v>
      </c>
      <c r="B42" s="524"/>
      <c r="C42" s="524"/>
      <c r="D42" s="524"/>
      <c r="E42" s="88">
        <f aca="true" t="shared" si="3" ref="E42:K42">SUM(E39:E41)</f>
        <v>0</v>
      </c>
      <c r="F42" s="89">
        <f t="shared" si="3"/>
        <v>0</v>
      </c>
      <c r="G42" s="90">
        <f t="shared" si="3"/>
        <v>40000</v>
      </c>
      <c r="H42" s="89">
        <f t="shared" si="3"/>
        <v>0</v>
      </c>
      <c r="I42" s="89">
        <f t="shared" si="3"/>
        <v>0</v>
      </c>
      <c r="J42" s="89">
        <f t="shared" si="3"/>
        <v>0</v>
      </c>
      <c r="K42" s="89">
        <f t="shared" si="3"/>
        <v>0</v>
      </c>
    </row>
    <row r="43" spans="1:11" ht="19.5" customHeight="1">
      <c r="A43" s="527" t="s">
        <v>61</v>
      </c>
      <c r="B43" s="528" t="s">
        <v>62</v>
      </c>
      <c r="C43" s="99"/>
      <c r="D43" s="100"/>
      <c r="E43" s="75">
        <f t="shared" si="0"/>
        <v>0</v>
      </c>
      <c r="F43" s="86"/>
      <c r="G43" s="84">
        <v>0</v>
      </c>
      <c r="H43" s="84"/>
      <c r="I43" s="84"/>
      <c r="J43" s="86"/>
      <c r="K43" s="101"/>
    </row>
    <row r="44" spans="1:11" ht="19.5" customHeight="1">
      <c r="A44" s="527"/>
      <c r="B44" s="528"/>
      <c r="C44" s="69"/>
      <c r="D44" s="63"/>
      <c r="E44" s="59">
        <f t="shared" si="0"/>
        <v>0</v>
      </c>
      <c r="F44" s="60"/>
      <c r="G44" s="93"/>
      <c r="H44" s="60"/>
      <c r="I44" s="60"/>
      <c r="J44" s="60"/>
      <c r="K44" s="66"/>
    </row>
    <row r="45" spans="1:11" ht="19.5" customHeight="1">
      <c r="A45" s="527"/>
      <c r="B45" s="528"/>
      <c r="C45" s="95"/>
      <c r="D45" s="144"/>
      <c r="E45" s="72">
        <f t="shared" si="0"/>
        <v>0</v>
      </c>
      <c r="F45" s="72"/>
      <c r="G45" s="107"/>
      <c r="H45" s="72"/>
      <c r="I45" s="72"/>
      <c r="J45" s="72"/>
      <c r="K45" s="73"/>
    </row>
    <row r="46" spans="1:11" ht="19.5" customHeight="1">
      <c r="A46" s="524" t="s">
        <v>63</v>
      </c>
      <c r="B46" s="524"/>
      <c r="C46" s="524"/>
      <c r="D46" s="524"/>
      <c r="E46" s="88">
        <f aca="true" t="shared" si="4" ref="E46:K46">SUM(E43:E45)</f>
        <v>0</v>
      </c>
      <c r="F46" s="89">
        <f t="shared" si="4"/>
        <v>0</v>
      </c>
      <c r="G46" s="90">
        <f t="shared" si="4"/>
        <v>0</v>
      </c>
      <c r="H46" s="89">
        <f t="shared" si="4"/>
        <v>0</v>
      </c>
      <c r="I46" s="89">
        <f t="shared" si="4"/>
        <v>0</v>
      </c>
      <c r="J46" s="89">
        <f t="shared" si="4"/>
        <v>0</v>
      </c>
      <c r="K46" s="89">
        <f t="shared" si="4"/>
        <v>0</v>
      </c>
    </row>
    <row r="47" spans="1:11" ht="19.5" customHeight="1">
      <c r="A47" s="522" t="s">
        <v>64</v>
      </c>
      <c r="B47" s="528" t="s">
        <v>65</v>
      </c>
      <c r="C47" s="108"/>
      <c r="D47" s="109"/>
      <c r="E47" s="59">
        <f t="shared" si="0"/>
        <v>0</v>
      </c>
      <c r="F47" s="110"/>
      <c r="G47" s="111"/>
      <c r="H47" s="112"/>
      <c r="I47" s="112"/>
      <c r="J47" s="112"/>
      <c r="K47" s="112"/>
    </row>
    <row r="48" spans="1:11" ht="19.5" customHeight="1">
      <c r="A48" s="522"/>
      <c r="B48" s="528"/>
      <c r="C48" s="145"/>
      <c r="D48" s="109"/>
      <c r="E48" s="59">
        <f t="shared" si="0"/>
        <v>0</v>
      </c>
      <c r="F48" s="146"/>
      <c r="G48" s="111"/>
      <c r="H48" s="45"/>
      <c r="I48" s="45"/>
      <c r="J48" s="45"/>
      <c r="K48" s="45"/>
    </row>
    <row r="49" spans="1:11" ht="19.5" customHeight="1">
      <c r="A49" s="522"/>
      <c r="B49" s="528"/>
      <c r="C49" s="62"/>
      <c r="D49" s="63"/>
      <c r="E49" s="59">
        <f t="shared" si="0"/>
        <v>0</v>
      </c>
      <c r="F49" s="75"/>
      <c r="G49" s="93"/>
      <c r="H49" s="75"/>
      <c r="I49" s="75"/>
      <c r="J49" s="75"/>
      <c r="K49" s="75"/>
    </row>
    <row r="50" spans="1:11" ht="19.5" customHeight="1">
      <c r="A50" s="524" t="s">
        <v>66</v>
      </c>
      <c r="B50" s="524"/>
      <c r="C50" s="524"/>
      <c r="D50" s="524"/>
      <c r="E50" s="88">
        <f aca="true" t="shared" si="5" ref="E50:K50">SUM(E47:E49)</f>
        <v>0</v>
      </c>
      <c r="F50" s="89">
        <f t="shared" si="5"/>
        <v>0</v>
      </c>
      <c r="G50" s="90">
        <f t="shared" si="5"/>
        <v>0</v>
      </c>
      <c r="H50" s="89">
        <f t="shared" si="5"/>
        <v>0</v>
      </c>
      <c r="I50" s="89">
        <f t="shared" si="5"/>
        <v>0</v>
      </c>
      <c r="J50" s="89">
        <f t="shared" si="5"/>
        <v>0</v>
      </c>
      <c r="K50" s="89">
        <f t="shared" si="5"/>
        <v>0</v>
      </c>
    </row>
    <row r="51" spans="1:11" ht="19.5" customHeight="1">
      <c r="A51" s="529" t="s">
        <v>67</v>
      </c>
      <c r="B51" s="526" t="s">
        <v>68</v>
      </c>
      <c r="C51" s="62"/>
      <c r="D51" s="63"/>
      <c r="E51" s="59">
        <f t="shared" si="0"/>
        <v>0</v>
      </c>
      <c r="F51" s="66"/>
      <c r="G51" s="66"/>
      <c r="H51" s="66"/>
      <c r="I51" s="66"/>
      <c r="J51" s="66"/>
      <c r="K51" s="66"/>
    </row>
    <row r="52" spans="1:11" ht="19.5" customHeight="1">
      <c r="A52" s="529"/>
      <c r="B52" s="526"/>
      <c r="C52" s="62"/>
      <c r="D52" s="63"/>
      <c r="E52" s="59">
        <f t="shared" si="0"/>
        <v>0</v>
      </c>
      <c r="F52" s="60"/>
      <c r="G52" s="93"/>
      <c r="H52" s="60"/>
      <c r="I52" s="60"/>
      <c r="J52" s="60"/>
      <c r="K52" s="66"/>
    </row>
    <row r="53" spans="1:11" ht="19.5" customHeight="1">
      <c r="A53" s="529"/>
      <c r="B53" s="526"/>
      <c r="C53" s="62"/>
      <c r="D53" s="63"/>
      <c r="E53" s="59">
        <f t="shared" si="0"/>
        <v>0</v>
      </c>
      <c r="F53" s="60"/>
      <c r="G53" s="93"/>
      <c r="H53" s="60"/>
      <c r="I53" s="60"/>
      <c r="J53" s="60"/>
      <c r="K53" s="66"/>
    </row>
    <row r="54" spans="1:11" ht="19.5" customHeight="1">
      <c r="A54" s="524" t="s">
        <v>69</v>
      </c>
      <c r="B54" s="524"/>
      <c r="C54" s="524"/>
      <c r="D54" s="524"/>
      <c r="E54" s="88">
        <f aca="true" t="shared" si="6" ref="E54:K54">SUM(E51:E53)</f>
        <v>0</v>
      </c>
      <c r="F54" s="89">
        <f t="shared" si="6"/>
        <v>0</v>
      </c>
      <c r="G54" s="90">
        <f t="shared" si="6"/>
        <v>0</v>
      </c>
      <c r="H54" s="89">
        <f t="shared" si="6"/>
        <v>0</v>
      </c>
      <c r="I54" s="89">
        <f t="shared" si="6"/>
        <v>0</v>
      </c>
      <c r="J54" s="89">
        <f t="shared" si="6"/>
        <v>0</v>
      </c>
      <c r="K54" s="89">
        <f t="shared" si="6"/>
        <v>0</v>
      </c>
    </row>
    <row r="55" spans="1:11" ht="19.5" customHeight="1">
      <c r="A55" s="522" t="s">
        <v>70</v>
      </c>
      <c r="B55" s="530" t="s">
        <v>71</v>
      </c>
      <c r="C55" s="62"/>
      <c r="D55" s="63"/>
      <c r="E55" s="59">
        <f t="shared" si="0"/>
        <v>0</v>
      </c>
      <c r="F55" s="60"/>
      <c r="G55" s="93"/>
      <c r="H55" s="60"/>
      <c r="I55" s="60"/>
      <c r="J55" s="60"/>
      <c r="K55" s="66"/>
    </row>
    <row r="56" spans="1:11" ht="19.5" customHeight="1">
      <c r="A56" s="522"/>
      <c r="B56" s="530"/>
      <c r="C56" s="62"/>
      <c r="D56" s="63"/>
      <c r="E56" s="59">
        <f t="shared" si="0"/>
        <v>0</v>
      </c>
      <c r="F56" s="60"/>
      <c r="G56" s="93"/>
      <c r="H56" s="60"/>
      <c r="I56" s="60"/>
      <c r="J56" s="60"/>
      <c r="K56" s="66"/>
    </row>
    <row r="57" spans="1:11" ht="19.5" customHeight="1">
      <c r="A57" s="522"/>
      <c r="B57" s="530"/>
      <c r="C57" s="62"/>
      <c r="D57" s="63"/>
      <c r="E57" s="71">
        <f t="shared" si="0"/>
        <v>0</v>
      </c>
      <c r="F57" s="72"/>
      <c r="G57" s="107"/>
      <c r="H57" s="72"/>
      <c r="I57" s="72"/>
      <c r="J57" s="72"/>
      <c r="K57" s="73"/>
    </row>
    <row r="58" spans="1:11" ht="19.5" customHeight="1">
      <c r="A58" s="524" t="s">
        <v>72</v>
      </c>
      <c r="B58" s="524"/>
      <c r="C58" s="524"/>
      <c r="D58" s="524"/>
      <c r="E58" s="88">
        <f>SUM(E55:E57)</f>
        <v>0</v>
      </c>
      <c r="F58" s="89">
        <f aca="true" t="shared" si="7" ref="F58:K58">SUM(F55:F57)</f>
        <v>0</v>
      </c>
      <c r="G58" s="90">
        <f t="shared" si="7"/>
        <v>0</v>
      </c>
      <c r="H58" s="89">
        <f t="shared" si="7"/>
        <v>0</v>
      </c>
      <c r="I58" s="89">
        <f t="shared" si="7"/>
        <v>0</v>
      </c>
      <c r="J58" s="89">
        <f t="shared" si="7"/>
        <v>0</v>
      </c>
      <c r="K58" s="89">
        <f t="shared" si="7"/>
        <v>0</v>
      </c>
    </row>
    <row r="59" spans="1:11" ht="21.75" customHeight="1">
      <c r="A59" s="531" t="s">
        <v>73</v>
      </c>
      <c r="B59" s="531"/>
      <c r="C59" s="531"/>
      <c r="D59" s="531"/>
      <c r="E59" s="88">
        <f aca="true" t="shared" si="8" ref="E59:K59">+E34+E38+E42+E46+E50+E54+E58</f>
        <v>403010</v>
      </c>
      <c r="F59" s="88">
        <f t="shared" si="8"/>
        <v>323010</v>
      </c>
      <c r="G59" s="113">
        <f t="shared" si="8"/>
        <v>40000</v>
      </c>
      <c r="H59" s="88">
        <f t="shared" si="8"/>
        <v>40000</v>
      </c>
      <c r="I59" s="88">
        <f t="shared" si="8"/>
        <v>40000</v>
      </c>
      <c r="J59" s="88">
        <f t="shared" si="8"/>
        <v>0</v>
      </c>
      <c r="K59" s="88">
        <f t="shared" si="8"/>
        <v>0</v>
      </c>
    </row>
    <row r="60" spans="1:7" ht="23.25" customHeight="1">
      <c r="A60" s="532" t="s">
        <v>74</v>
      </c>
      <c r="B60" s="532"/>
      <c r="C60" s="532"/>
      <c r="D60" s="532"/>
      <c r="E60" s="532"/>
      <c r="F60" s="532"/>
      <c r="G60" s="532"/>
    </row>
    <row r="61" spans="1:11" ht="66" customHeight="1">
      <c r="A61" s="533"/>
      <c r="B61" s="533"/>
      <c r="C61" s="533"/>
      <c r="D61" s="533"/>
      <c r="E61" s="533"/>
      <c r="F61" s="533"/>
      <c r="G61" s="533"/>
      <c r="H61" s="533"/>
      <c r="I61" s="533"/>
      <c r="J61" s="533"/>
      <c r="K61" s="533"/>
    </row>
    <row r="62" spans="1:7" ht="15.75">
      <c r="A62" s="114"/>
      <c r="B62" s="114"/>
      <c r="C62" s="114"/>
      <c r="D62" s="114"/>
      <c r="E62" s="114"/>
      <c r="F62" s="114"/>
      <c r="G62" s="114"/>
    </row>
    <row r="63" spans="1:11" ht="15.75">
      <c r="A63" s="115"/>
      <c r="B63" s="115"/>
      <c r="C63" s="116" t="s">
        <v>75</v>
      </c>
      <c r="D63" s="1" t="s">
        <v>76</v>
      </c>
      <c r="E63" s="117" t="s">
        <v>77</v>
      </c>
      <c r="F63" s="118" t="s">
        <v>352</v>
      </c>
      <c r="G63" s="119"/>
      <c r="H63" s="120"/>
      <c r="I63" s="121" t="s">
        <v>78</v>
      </c>
      <c r="K63" s="122"/>
    </row>
    <row r="64" spans="1:11" ht="15.75">
      <c r="A64" s="115"/>
      <c r="B64" s="115"/>
      <c r="C64" s="116" t="s">
        <v>79</v>
      </c>
      <c r="D64" s="1" t="s">
        <v>80</v>
      </c>
      <c r="E64" s="120"/>
      <c r="F64" s="115"/>
      <c r="G64" s="115"/>
      <c r="H64" s="115"/>
      <c r="I64" s="115" t="s">
        <v>293</v>
      </c>
      <c r="J64" s="115"/>
      <c r="K64" s="123"/>
    </row>
    <row r="65" spans="1:7" ht="15.75">
      <c r="A65" s="114"/>
      <c r="B65" s="114"/>
      <c r="C65" s="114"/>
      <c r="D65" s="114"/>
      <c r="E65" s="114"/>
      <c r="F65" s="114"/>
      <c r="G65" s="114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</sheetData>
  <sheetProtection selectLockedCells="1" selectUnlockedCells="1"/>
  <mergeCells count="46">
    <mergeCell ref="A55:A57"/>
    <mergeCell ref="B55:B57"/>
    <mergeCell ref="A58:D58"/>
    <mergeCell ref="A59:D59"/>
    <mergeCell ref="A60:G60"/>
    <mergeCell ref="A61:K61"/>
    <mergeCell ref="A47:A49"/>
    <mergeCell ref="B47:B49"/>
    <mergeCell ref="A50:D50"/>
    <mergeCell ref="A51:A53"/>
    <mergeCell ref="B51:B53"/>
    <mergeCell ref="A54:D54"/>
    <mergeCell ref="A39:A41"/>
    <mergeCell ref="B39:B41"/>
    <mergeCell ref="A42:D42"/>
    <mergeCell ref="A43:A45"/>
    <mergeCell ref="B43:B45"/>
    <mergeCell ref="A46:D46"/>
    <mergeCell ref="A31:A33"/>
    <mergeCell ref="B31:B33"/>
    <mergeCell ref="A34:D34"/>
    <mergeCell ref="A35:A37"/>
    <mergeCell ref="B35:B37"/>
    <mergeCell ref="A38:D38"/>
    <mergeCell ref="A21:D22"/>
    <mergeCell ref="H21:K21"/>
    <mergeCell ref="A25:A26"/>
    <mergeCell ref="B25:B26"/>
    <mergeCell ref="C26:D26"/>
    <mergeCell ref="A28:D29"/>
    <mergeCell ref="H28:K28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K68"/>
  <sheetViews>
    <sheetView zoomScale="69" zoomScaleNormal="69" zoomScalePageLayoutView="0" workbookViewId="0" topLeftCell="A1">
      <selection activeCell="A20" sqref="A20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215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33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06" t="s">
        <v>168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07" t="s">
        <v>97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208"/>
      <c r="I10" s="515"/>
      <c r="J10" s="515"/>
      <c r="K10" s="515"/>
    </row>
    <row r="11" spans="1:11" ht="36.75" customHeight="1">
      <c r="A11" s="511"/>
      <c r="B11" s="511"/>
      <c r="C11" s="511"/>
      <c r="D11" s="511"/>
      <c r="E11" s="29" t="s">
        <v>17</v>
      </c>
      <c r="F11" s="23"/>
      <c r="G11" s="30" t="s">
        <v>18</v>
      </c>
      <c r="H11" s="207" t="s">
        <v>97</v>
      </c>
      <c r="I11" s="514" t="s">
        <v>189</v>
      </c>
      <c r="J11" s="514"/>
      <c r="K11" s="514"/>
    </row>
    <row r="12" spans="1:11" ht="45" customHeight="1">
      <c r="A12" s="511"/>
      <c r="B12" s="511"/>
      <c r="C12" s="511"/>
      <c r="D12" s="511"/>
      <c r="E12" s="29" t="s">
        <v>20</v>
      </c>
      <c r="F12" s="32"/>
      <c r="G12" s="30" t="s">
        <v>21</v>
      </c>
      <c r="H12" s="209" t="s">
        <v>224</v>
      </c>
      <c r="I12" s="514" t="s">
        <v>225</v>
      </c>
      <c r="J12" s="514"/>
      <c r="K12" s="514"/>
    </row>
    <row r="13" spans="1:11" ht="29.25" customHeight="1">
      <c r="A13" s="511"/>
      <c r="B13" s="511"/>
      <c r="C13" s="511"/>
      <c r="D13" s="511"/>
      <c r="E13" s="30" t="s">
        <v>24</v>
      </c>
      <c r="F13" s="23"/>
      <c r="G13" s="34" t="s">
        <v>25</v>
      </c>
      <c r="H13" s="35"/>
      <c r="I13" s="514" t="s">
        <v>26</v>
      </c>
      <c r="J13" s="514"/>
      <c r="K13" s="514"/>
    </row>
    <row r="14" spans="1:11" ht="16.5" customHeight="1">
      <c r="A14" s="511"/>
      <c r="B14" s="511"/>
      <c r="C14" s="511"/>
      <c r="D14" s="511"/>
      <c r="E14" s="36" t="s">
        <v>27</v>
      </c>
      <c r="F14" s="23"/>
      <c r="G14" s="516" t="s">
        <v>278</v>
      </c>
      <c r="H14" s="516"/>
      <c r="I14" s="516"/>
      <c r="J14" s="516"/>
      <c r="K14" s="516"/>
    </row>
    <row r="15" spans="1:11" ht="16.5" customHeight="1">
      <c r="A15" s="511"/>
      <c r="B15" s="511"/>
      <c r="C15" s="511"/>
      <c r="D15" s="511"/>
      <c r="E15" s="37" t="s">
        <v>28</v>
      </c>
      <c r="F15" s="23"/>
      <c r="G15" s="516"/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6" t="s">
        <v>29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30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0" t="s">
        <v>31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8" t="s">
        <v>32</v>
      </c>
      <c r="F19" s="39" t="s">
        <v>33</v>
      </c>
      <c r="G19" s="516"/>
      <c r="H19" s="516"/>
      <c r="I19" s="516"/>
      <c r="J19" s="516"/>
      <c r="K19" s="516"/>
    </row>
    <row r="20" spans="1:11" ht="8.25" customHeight="1">
      <c r="A20" s="40"/>
      <c r="B20" s="40"/>
      <c r="C20" s="41"/>
      <c r="D20" s="42"/>
      <c r="E20" s="43"/>
      <c r="F20" s="41"/>
      <c r="G20" s="41"/>
      <c r="H20" s="42"/>
      <c r="I20" s="42"/>
      <c r="J20" s="41"/>
      <c r="K20" s="44"/>
    </row>
    <row r="21" spans="1:11" ht="17.25" customHeight="1">
      <c r="A21" s="517" t="s">
        <v>34</v>
      </c>
      <c r="B21" s="517"/>
      <c r="C21" s="517"/>
      <c r="D21" s="517"/>
      <c r="E21" s="46" t="s">
        <v>35</v>
      </c>
      <c r="F21" s="47" t="s">
        <v>36</v>
      </c>
      <c r="G21" s="48" t="s">
        <v>37</v>
      </c>
      <c r="H21" s="518" t="s">
        <v>38</v>
      </c>
      <c r="I21" s="518"/>
      <c r="J21" s="518"/>
      <c r="K21" s="518"/>
    </row>
    <row r="22" spans="1:11" ht="17.25" customHeight="1">
      <c r="A22" s="517"/>
      <c r="B22" s="517"/>
      <c r="C22" s="517"/>
      <c r="D22" s="517"/>
      <c r="E22" s="49" t="s">
        <v>39</v>
      </c>
      <c r="F22" s="50" t="s">
        <v>40</v>
      </c>
      <c r="G22" s="51" t="s">
        <v>349</v>
      </c>
      <c r="H22" s="45" t="s">
        <v>41</v>
      </c>
      <c r="I22" s="45" t="s">
        <v>304</v>
      </c>
      <c r="J22" s="45" t="s">
        <v>350</v>
      </c>
      <c r="K22" s="45" t="s">
        <v>351</v>
      </c>
    </row>
    <row r="23" spans="1:11" ht="17.25" customHeight="1" thickBot="1">
      <c r="A23" s="52"/>
      <c r="B23" s="53"/>
      <c r="C23" s="111" t="s">
        <v>43</v>
      </c>
      <c r="D23" s="54" t="s">
        <v>44</v>
      </c>
      <c r="E23" s="55">
        <v>1</v>
      </c>
      <c r="F23" s="56">
        <v>2</v>
      </c>
      <c r="G23" s="54">
        <v>3</v>
      </c>
      <c r="H23" s="55">
        <v>4</v>
      </c>
      <c r="I23" s="55">
        <v>5</v>
      </c>
      <c r="J23" s="55">
        <v>6</v>
      </c>
      <c r="K23" s="55">
        <v>7</v>
      </c>
    </row>
    <row r="24" spans="1:11" ht="36" customHeight="1" thickBot="1" thickTop="1">
      <c r="A24" s="58"/>
      <c r="B24" s="124"/>
      <c r="C24" s="334">
        <v>421</v>
      </c>
      <c r="D24" s="266" t="s">
        <v>313</v>
      </c>
      <c r="E24" s="183">
        <f>SUM(F24:K24)</f>
        <v>97000</v>
      </c>
      <c r="F24" s="224">
        <v>0</v>
      </c>
      <c r="G24" s="84">
        <v>1000</v>
      </c>
      <c r="H24" s="84">
        <v>96000</v>
      </c>
      <c r="I24" s="84">
        <v>0</v>
      </c>
      <c r="J24" s="84"/>
      <c r="K24" s="46"/>
    </row>
    <row r="25" spans="1:11" ht="17.25" customHeight="1" thickBot="1" thickTop="1">
      <c r="A25" s="136"/>
      <c r="B25" s="137"/>
      <c r="C25" s="521" t="s">
        <v>49</v>
      </c>
      <c r="D25" s="521"/>
      <c r="E25" s="216">
        <f>E24</f>
        <v>97000</v>
      </c>
      <c r="F25" s="88"/>
      <c r="G25" s="225">
        <f>G24</f>
        <v>1000</v>
      </c>
      <c r="H25" s="225">
        <f>SUM(H24:H24)</f>
        <v>96000</v>
      </c>
      <c r="I25" s="225">
        <f>SUM(I24:I24)</f>
        <v>0</v>
      </c>
      <c r="J25" s="225">
        <f>SUM(J24:J24)</f>
        <v>0</v>
      </c>
      <c r="K25" s="225">
        <f>SUM(K24:K24)</f>
        <v>0</v>
      </c>
    </row>
    <row r="26" spans="1:11" ht="17.25" customHeight="1">
      <c r="A26" s="57"/>
      <c r="B26" s="74"/>
      <c r="C26" s="138"/>
      <c r="D26" s="139"/>
      <c r="E26" s="75"/>
      <c r="F26" s="76"/>
      <c r="G26" s="77"/>
      <c r="H26" s="140"/>
      <c r="I26" s="140"/>
      <c r="J26" s="140"/>
      <c r="K26" s="76"/>
    </row>
    <row r="27" spans="1:11" ht="17.25" customHeight="1">
      <c r="A27" s="517" t="s">
        <v>50</v>
      </c>
      <c r="B27" s="517"/>
      <c r="C27" s="517"/>
      <c r="D27" s="517"/>
      <c r="E27" s="46" t="s">
        <v>35</v>
      </c>
      <c r="F27" s="47" t="s">
        <v>36</v>
      </c>
      <c r="G27" s="48" t="s">
        <v>37</v>
      </c>
      <c r="H27" s="518" t="s">
        <v>38</v>
      </c>
      <c r="I27" s="518"/>
      <c r="J27" s="518"/>
      <c r="K27" s="518"/>
    </row>
    <row r="28" spans="1:11" ht="17.25" customHeight="1">
      <c r="A28" s="517"/>
      <c r="B28" s="517"/>
      <c r="C28" s="517"/>
      <c r="D28" s="517"/>
      <c r="E28" s="49" t="s">
        <v>39</v>
      </c>
      <c r="F28" s="50" t="s">
        <v>40</v>
      </c>
      <c r="G28" s="51" t="s">
        <v>349</v>
      </c>
      <c r="H28" s="45" t="s">
        <v>41</v>
      </c>
      <c r="I28" s="45" t="s">
        <v>304</v>
      </c>
      <c r="J28" s="45" t="s">
        <v>350</v>
      </c>
      <c r="K28" s="45" t="s">
        <v>351</v>
      </c>
    </row>
    <row r="29" spans="1:11" ht="17.25" customHeight="1">
      <c r="A29" s="52"/>
      <c r="B29" s="53"/>
      <c r="C29" s="52" t="s">
        <v>43</v>
      </c>
      <c r="D29" s="54" t="s">
        <v>44</v>
      </c>
      <c r="E29" s="55">
        <v>1</v>
      </c>
      <c r="F29" s="56">
        <v>2</v>
      </c>
      <c r="G29" s="52">
        <v>3</v>
      </c>
      <c r="H29" s="55">
        <v>4</v>
      </c>
      <c r="I29" s="55">
        <v>5</v>
      </c>
      <c r="J29" s="55">
        <v>6</v>
      </c>
      <c r="K29" s="55">
        <v>7</v>
      </c>
    </row>
    <row r="30" spans="1:11" ht="19.5" customHeight="1">
      <c r="A30" s="522" t="s">
        <v>51</v>
      </c>
      <c r="B30" s="523" t="s">
        <v>52</v>
      </c>
      <c r="C30" s="62">
        <v>611</v>
      </c>
      <c r="D30" s="63" t="s">
        <v>53</v>
      </c>
      <c r="E30" s="59">
        <f>SUM(F30:K30)</f>
        <v>96000</v>
      </c>
      <c r="F30" s="65"/>
      <c r="G30" s="65">
        <v>0</v>
      </c>
      <c r="H30" s="65">
        <v>96000</v>
      </c>
      <c r="I30" s="65">
        <v>0</v>
      </c>
      <c r="J30" s="65"/>
      <c r="K30" s="79"/>
    </row>
    <row r="31" spans="1:11" ht="19.5" customHeight="1">
      <c r="A31" s="522"/>
      <c r="B31" s="523"/>
      <c r="C31" s="62"/>
      <c r="D31" s="63"/>
      <c r="E31" s="59">
        <f aca="true" t="shared" si="0" ref="E31:E56">SUM(F31:K31)</f>
        <v>0</v>
      </c>
      <c r="F31" s="65"/>
      <c r="G31" s="80"/>
      <c r="H31" s="65"/>
      <c r="I31" s="65"/>
      <c r="J31" s="65"/>
      <c r="K31" s="79"/>
    </row>
    <row r="32" spans="1:11" ht="19.5" customHeight="1">
      <c r="A32" s="522"/>
      <c r="B32" s="523"/>
      <c r="C32" s="81"/>
      <c r="D32" s="82"/>
      <c r="E32" s="83">
        <f t="shared" si="0"/>
        <v>0</v>
      </c>
      <c r="F32" s="84"/>
      <c r="G32" s="85"/>
      <c r="H32" s="84"/>
      <c r="I32" s="84"/>
      <c r="J32" s="86"/>
      <c r="K32" s="87"/>
    </row>
    <row r="33" spans="1:11" ht="19.5" customHeight="1">
      <c r="A33" s="524" t="s">
        <v>54</v>
      </c>
      <c r="B33" s="524"/>
      <c r="C33" s="524"/>
      <c r="D33" s="524"/>
      <c r="E33" s="88">
        <f aca="true" t="shared" si="1" ref="E33:K33">SUM(E30:E32)</f>
        <v>96000</v>
      </c>
      <c r="F33" s="89">
        <f t="shared" si="1"/>
        <v>0</v>
      </c>
      <c r="G33" s="90">
        <f t="shared" si="1"/>
        <v>0</v>
      </c>
      <c r="H33" s="89">
        <f t="shared" si="1"/>
        <v>96000</v>
      </c>
      <c r="I33" s="89">
        <f t="shared" si="1"/>
        <v>0</v>
      </c>
      <c r="J33" s="89">
        <f t="shared" si="1"/>
        <v>0</v>
      </c>
      <c r="K33" s="89">
        <f t="shared" si="1"/>
        <v>0</v>
      </c>
    </row>
    <row r="34" spans="1:11" ht="19.5" customHeight="1">
      <c r="A34" s="522" t="s">
        <v>55</v>
      </c>
      <c r="B34" s="525" t="s">
        <v>56</v>
      </c>
      <c r="C34" s="62"/>
      <c r="D34" s="91"/>
      <c r="E34" s="92">
        <f t="shared" si="0"/>
        <v>0</v>
      </c>
      <c r="F34" s="65"/>
      <c r="G34" s="80"/>
      <c r="H34" s="65"/>
      <c r="I34" s="65"/>
      <c r="J34" s="65"/>
      <c r="K34" s="79"/>
    </row>
    <row r="35" spans="1:11" ht="19.5" customHeight="1">
      <c r="A35" s="522"/>
      <c r="B35" s="525"/>
      <c r="C35" s="62"/>
      <c r="D35" s="63"/>
      <c r="E35" s="59">
        <f t="shared" si="0"/>
        <v>0</v>
      </c>
      <c r="F35" s="60"/>
      <c r="G35" s="93"/>
      <c r="H35" s="60"/>
      <c r="I35" s="60"/>
      <c r="J35" s="60"/>
      <c r="K35" s="66"/>
    </row>
    <row r="36" spans="1:11" ht="19.5" customHeight="1">
      <c r="A36" s="522"/>
      <c r="B36" s="525"/>
      <c r="C36" s="62"/>
      <c r="D36" s="63"/>
      <c r="E36" s="59">
        <f t="shared" si="0"/>
        <v>0</v>
      </c>
      <c r="F36" s="60"/>
      <c r="G36" s="93"/>
      <c r="H36" s="60"/>
      <c r="I36" s="60"/>
      <c r="J36" s="60"/>
      <c r="K36" s="66"/>
    </row>
    <row r="37" spans="1:11" ht="19.5" customHeight="1">
      <c r="A37" s="524" t="s">
        <v>57</v>
      </c>
      <c r="B37" s="524"/>
      <c r="C37" s="524"/>
      <c r="D37" s="524"/>
      <c r="E37" s="88">
        <f aca="true" t="shared" si="2" ref="E37:K37">SUM(E34:E36)</f>
        <v>0</v>
      </c>
      <c r="F37" s="89">
        <f t="shared" si="2"/>
        <v>0</v>
      </c>
      <c r="G37" s="90">
        <f t="shared" si="2"/>
        <v>0</v>
      </c>
      <c r="H37" s="89">
        <f t="shared" si="2"/>
        <v>0</v>
      </c>
      <c r="I37" s="89">
        <f t="shared" si="2"/>
        <v>0</v>
      </c>
      <c r="J37" s="89">
        <f t="shared" si="2"/>
        <v>0</v>
      </c>
      <c r="K37" s="89">
        <f t="shared" si="2"/>
        <v>0</v>
      </c>
    </row>
    <row r="38" spans="1:11" ht="19.5" customHeight="1">
      <c r="A38" s="522" t="s">
        <v>58</v>
      </c>
      <c r="B38" s="526" t="s">
        <v>59</v>
      </c>
      <c r="C38" s="62">
        <v>642</v>
      </c>
      <c r="D38" s="91" t="s">
        <v>207</v>
      </c>
      <c r="E38" s="59">
        <f t="shared" si="0"/>
        <v>0</v>
      </c>
      <c r="F38" s="60"/>
      <c r="G38" s="60"/>
      <c r="H38" s="60"/>
      <c r="I38" s="60">
        <v>0</v>
      </c>
      <c r="J38" s="60"/>
      <c r="K38" s="66"/>
    </row>
    <row r="39" spans="1:11" ht="19.5" customHeight="1">
      <c r="A39" s="522"/>
      <c r="B39" s="526"/>
      <c r="C39" s="62">
        <v>652</v>
      </c>
      <c r="D39" s="63" t="s">
        <v>208</v>
      </c>
      <c r="E39" s="59">
        <f t="shared" si="0"/>
        <v>0</v>
      </c>
      <c r="F39" s="60"/>
      <c r="G39" s="60"/>
      <c r="H39" s="60"/>
      <c r="I39" s="60"/>
      <c r="J39" s="60"/>
      <c r="K39" s="66"/>
    </row>
    <row r="40" spans="1:11" ht="19.5" customHeight="1">
      <c r="A40" s="522"/>
      <c r="B40" s="526"/>
      <c r="C40" s="95">
        <v>653</v>
      </c>
      <c r="D40" s="96" t="s">
        <v>202</v>
      </c>
      <c r="E40" s="71">
        <f t="shared" si="0"/>
        <v>1000</v>
      </c>
      <c r="F40" s="72"/>
      <c r="G40" s="97">
        <v>1000</v>
      </c>
      <c r="H40" s="72"/>
      <c r="I40" s="72"/>
      <c r="J40" s="72"/>
      <c r="K40" s="73"/>
    </row>
    <row r="41" spans="1:11" ht="19.5" customHeight="1">
      <c r="A41" s="524" t="s">
        <v>60</v>
      </c>
      <c r="B41" s="524"/>
      <c r="C41" s="524"/>
      <c r="D41" s="524"/>
      <c r="E41" s="88">
        <f aca="true" t="shared" si="3" ref="E41:K41">SUM(E38:E40)</f>
        <v>1000</v>
      </c>
      <c r="F41" s="89">
        <f t="shared" si="3"/>
        <v>0</v>
      </c>
      <c r="G41" s="90">
        <f t="shared" si="3"/>
        <v>1000</v>
      </c>
      <c r="H41" s="90">
        <f t="shared" si="3"/>
        <v>0</v>
      </c>
      <c r="I41" s="90">
        <f t="shared" si="3"/>
        <v>0</v>
      </c>
      <c r="J41" s="90">
        <f t="shared" si="3"/>
        <v>0</v>
      </c>
      <c r="K41" s="90">
        <f t="shared" si="3"/>
        <v>0</v>
      </c>
    </row>
    <row r="42" spans="1:11" ht="19.5" customHeight="1">
      <c r="A42" s="527" t="s">
        <v>61</v>
      </c>
      <c r="B42" s="528" t="s">
        <v>62</v>
      </c>
      <c r="C42" s="62"/>
      <c r="D42" s="91"/>
      <c r="E42" s="92">
        <f t="shared" si="0"/>
        <v>0</v>
      </c>
      <c r="F42" s="65"/>
      <c r="G42" s="65"/>
      <c r="H42" s="65"/>
      <c r="I42" s="65"/>
      <c r="J42" s="65"/>
      <c r="K42" s="79"/>
    </row>
    <row r="43" spans="1:11" ht="19.5" customHeight="1">
      <c r="A43" s="527"/>
      <c r="B43" s="528"/>
      <c r="C43" s="62"/>
      <c r="D43" s="63"/>
      <c r="E43" s="59">
        <f t="shared" si="0"/>
        <v>0</v>
      </c>
      <c r="F43" s="60"/>
      <c r="G43" s="93"/>
      <c r="H43" s="60"/>
      <c r="I43" s="60"/>
      <c r="J43" s="60"/>
      <c r="K43" s="66"/>
    </row>
    <row r="44" spans="1:11" ht="19.5" customHeight="1">
      <c r="A44" s="527"/>
      <c r="B44" s="528"/>
      <c r="C44" s="95"/>
      <c r="D44" s="144"/>
      <c r="E44" s="72">
        <f t="shared" si="0"/>
        <v>0</v>
      </c>
      <c r="F44" s="72"/>
      <c r="G44" s="107"/>
      <c r="H44" s="72"/>
      <c r="I44" s="72"/>
      <c r="J44" s="72"/>
      <c r="K44" s="73"/>
    </row>
    <row r="45" spans="1:11" ht="19.5" customHeight="1">
      <c r="A45" s="524" t="s">
        <v>63</v>
      </c>
      <c r="B45" s="524"/>
      <c r="C45" s="524"/>
      <c r="D45" s="524"/>
      <c r="E45" s="88">
        <f aca="true" t="shared" si="4" ref="E45:K45">SUM(E42:E44)</f>
        <v>0</v>
      </c>
      <c r="F45" s="89">
        <f t="shared" si="4"/>
        <v>0</v>
      </c>
      <c r="G45" s="90">
        <f t="shared" si="4"/>
        <v>0</v>
      </c>
      <c r="H45" s="89">
        <f t="shared" si="4"/>
        <v>0</v>
      </c>
      <c r="I45" s="89">
        <f t="shared" si="4"/>
        <v>0</v>
      </c>
      <c r="J45" s="89">
        <f t="shared" si="4"/>
        <v>0</v>
      </c>
      <c r="K45" s="89">
        <f t="shared" si="4"/>
        <v>0</v>
      </c>
    </row>
    <row r="46" spans="1:11" ht="19.5" customHeight="1">
      <c r="A46" s="522" t="s">
        <v>64</v>
      </c>
      <c r="B46" s="528" t="s">
        <v>65</v>
      </c>
      <c r="C46" s="108"/>
      <c r="D46" s="109"/>
      <c r="E46" s="59">
        <f t="shared" si="0"/>
        <v>0</v>
      </c>
      <c r="F46" s="110"/>
      <c r="G46" s="192"/>
      <c r="H46" s="193"/>
      <c r="I46" s="193"/>
      <c r="J46" s="112"/>
      <c r="K46" s="112"/>
    </row>
    <row r="47" spans="1:11" ht="19.5" customHeight="1">
      <c r="A47" s="522"/>
      <c r="B47" s="528"/>
      <c r="C47" s="145"/>
      <c r="D47" s="109"/>
      <c r="E47" s="59">
        <f t="shared" si="0"/>
        <v>0</v>
      </c>
      <c r="F47" s="146"/>
      <c r="G47" s="111"/>
      <c r="H47" s="45"/>
      <c r="I47" s="45"/>
      <c r="J47" s="45"/>
      <c r="K47" s="45"/>
    </row>
    <row r="48" spans="1:11" ht="19.5" customHeight="1">
      <c r="A48" s="522"/>
      <c r="B48" s="528"/>
      <c r="C48" s="62"/>
      <c r="D48" s="63"/>
      <c r="E48" s="59">
        <f t="shared" si="0"/>
        <v>0</v>
      </c>
      <c r="F48" s="75"/>
      <c r="G48" s="93"/>
      <c r="H48" s="75"/>
      <c r="I48" s="75"/>
      <c r="J48" s="75"/>
      <c r="K48" s="75"/>
    </row>
    <row r="49" spans="1:11" ht="19.5" customHeight="1">
      <c r="A49" s="524" t="s">
        <v>66</v>
      </c>
      <c r="B49" s="524"/>
      <c r="C49" s="524"/>
      <c r="D49" s="524"/>
      <c r="E49" s="88">
        <f aca="true" t="shared" si="5" ref="E49:K49">SUM(E46:E48)</f>
        <v>0</v>
      </c>
      <c r="F49" s="89">
        <f t="shared" si="5"/>
        <v>0</v>
      </c>
      <c r="G49" s="90">
        <f t="shared" si="5"/>
        <v>0</v>
      </c>
      <c r="H49" s="89">
        <f t="shared" si="5"/>
        <v>0</v>
      </c>
      <c r="I49" s="89">
        <f t="shared" si="5"/>
        <v>0</v>
      </c>
      <c r="J49" s="89">
        <f t="shared" si="5"/>
        <v>0</v>
      </c>
      <c r="K49" s="89">
        <f t="shared" si="5"/>
        <v>0</v>
      </c>
    </row>
    <row r="50" spans="1:11" ht="19.5" customHeight="1">
      <c r="A50" s="529" t="s">
        <v>67</v>
      </c>
      <c r="B50" s="526" t="s">
        <v>68</v>
      </c>
      <c r="C50" s="62"/>
      <c r="D50" s="63" t="s">
        <v>298</v>
      </c>
      <c r="E50" s="59">
        <f t="shared" si="0"/>
        <v>0</v>
      </c>
      <c r="F50" s="66"/>
      <c r="G50" s="66">
        <v>0</v>
      </c>
      <c r="H50" s="66"/>
      <c r="I50" s="66"/>
      <c r="J50" s="66"/>
      <c r="K50" s="66"/>
    </row>
    <row r="51" spans="1:11" ht="19.5" customHeight="1">
      <c r="A51" s="529"/>
      <c r="B51" s="526"/>
      <c r="C51" s="62"/>
      <c r="D51" s="63"/>
      <c r="E51" s="59">
        <f t="shared" si="0"/>
        <v>0</v>
      </c>
      <c r="F51" s="60"/>
      <c r="G51" s="93"/>
      <c r="H51" s="60"/>
      <c r="I51" s="60"/>
      <c r="J51" s="60"/>
      <c r="K51" s="66"/>
    </row>
    <row r="52" spans="1:11" ht="19.5" customHeight="1">
      <c r="A52" s="529"/>
      <c r="B52" s="526"/>
      <c r="C52" s="62"/>
      <c r="D52" s="63"/>
      <c r="E52" s="59">
        <f t="shared" si="0"/>
        <v>0</v>
      </c>
      <c r="F52" s="60"/>
      <c r="G52" s="93"/>
      <c r="H52" s="60"/>
      <c r="I52" s="60"/>
      <c r="J52" s="60"/>
      <c r="K52" s="66"/>
    </row>
    <row r="53" spans="1:11" ht="19.5" customHeight="1">
      <c r="A53" s="524" t="s">
        <v>69</v>
      </c>
      <c r="B53" s="524"/>
      <c r="C53" s="524"/>
      <c r="D53" s="524"/>
      <c r="E53" s="88">
        <f aca="true" t="shared" si="6" ref="E53:K53">SUM(E50:E52)</f>
        <v>0</v>
      </c>
      <c r="F53" s="89">
        <f t="shared" si="6"/>
        <v>0</v>
      </c>
      <c r="G53" s="90">
        <f t="shared" si="6"/>
        <v>0</v>
      </c>
      <c r="H53" s="89">
        <f t="shared" si="6"/>
        <v>0</v>
      </c>
      <c r="I53" s="89">
        <f t="shared" si="6"/>
        <v>0</v>
      </c>
      <c r="J53" s="89">
        <f t="shared" si="6"/>
        <v>0</v>
      </c>
      <c r="K53" s="89">
        <f t="shared" si="6"/>
        <v>0</v>
      </c>
    </row>
    <row r="54" spans="1:11" ht="12.75" customHeight="1">
      <c r="A54" s="527" t="s">
        <v>70</v>
      </c>
      <c r="B54" s="621" t="s">
        <v>71</v>
      </c>
      <c r="C54" s="62"/>
      <c r="D54" s="132"/>
      <c r="E54" s="59">
        <f t="shared" si="0"/>
        <v>0</v>
      </c>
      <c r="F54" s="60"/>
      <c r="G54" s="93"/>
      <c r="H54" s="60"/>
      <c r="I54" s="60"/>
      <c r="J54" s="60"/>
      <c r="K54" s="66"/>
    </row>
    <row r="55" spans="1:11" ht="19.5" customHeight="1">
      <c r="A55" s="527"/>
      <c r="B55" s="621"/>
      <c r="C55" s="62"/>
      <c r="D55" s="63"/>
      <c r="E55" s="59">
        <f t="shared" si="0"/>
        <v>0</v>
      </c>
      <c r="F55" s="60"/>
      <c r="G55" s="93"/>
      <c r="H55" s="60"/>
      <c r="I55" s="60"/>
      <c r="J55" s="60"/>
      <c r="K55" s="66"/>
    </row>
    <row r="56" spans="1:11" ht="19.5" customHeight="1">
      <c r="A56" s="527"/>
      <c r="B56" s="621"/>
      <c r="C56" s="62"/>
      <c r="D56" s="63"/>
      <c r="E56" s="59">
        <f t="shared" si="0"/>
        <v>0</v>
      </c>
      <c r="F56" s="60"/>
      <c r="G56" s="93"/>
      <c r="H56" s="60"/>
      <c r="I56" s="60"/>
      <c r="J56" s="60"/>
      <c r="K56" s="66"/>
    </row>
    <row r="57" spans="1:11" ht="19.5" customHeight="1">
      <c r="A57" s="524" t="s">
        <v>72</v>
      </c>
      <c r="B57" s="524"/>
      <c r="C57" s="524"/>
      <c r="D57" s="524"/>
      <c r="E57" s="88">
        <f aca="true" t="shared" si="7" ref="E57:K57">SUM(E54:E56)</f>
        <v>0</v>
      </c>
      <c r="F57" s="89">
        <f t="shared" si="7"/>
        <v>0</v>
      </c>
      <c r="G57" s="90">
        <f t="shared" si="7"/>
        <v>0</v>
      </c>
      <c r="H57" s="89">
        <f t="shared" si="7"/>
        <v>0</v>
      </c>
      <c r="I57" s="89">
        <f t="shared" si="7"/>
        <v>0</v>
      </c>
      <c r="J57" s="89">
        <f t="shared" si="7"/>
        <v>0</v>
      </c>
      <c r="K57" s="89">
        <f t="shared" si="7"/>
        <v>0</v>
      </c>
    </row>
    <row r="58" spans="1:11" ht="21.75" customHeight="1">
      <c r="A58" s="531" t="s">
        <v>73</v>
      </c>
      <c r="B58" s="531"/>
      <c r="C58" s="531"/>
      <c r="D58" s="531"/>
      <c r="E58" s="88">
        <f aca="true" t="shared" si="8" ref="E58:K58">+E33+E37+E41+E45+E49+E53+E57</f>
        <v>97000</v>
      </c>
      <c r="F58" s="88">
        <f t="shared" si="8"/>
        <v>0</v>
      </c>
      <c r="G58" s="113">
        <f t="shared" si="8"/>
        <v>1000</v>
      </c>
      <c r="H58" s="88">
        <f t="shared" si="8"/>
        <v>96000</v>
      </c>
      <c r="I58" s="88">
        <f t="shared" si="8"/>
        <v>0</v>
      </c>
      <c r="J58" s="88">
        <f t="shared" si="8"/>
        <v>0</v>
      </c>
      <c r="K58" s="88">
        <f t="shared" si="8"/>
        <v>0</v>
      </c>
    </row>
    <row r="59" spans="1:7" ht="23.25" customHeight="1">
      <c r="A59" s="532" t="s">
        <v>74</v>
      </c>
      <c r="B59" s="532"/>
      <c r="C59" s="532"/>
      <c r="D59" s="532"/>
      <c r="E59" s="532"/>
      <c r="F59" s="532"/>
      <c r="G59" s="532"/>
    </row>
    <row r="60" spans="1:11" ht="66" customHeight="1">
      <c r="A60" s="533"/>
      <c r="B60" s="533"/>
      <c r="C60" s="533"/>
      <c r="D60" s="533"/>
      <c r="E60" s="533"/>
      <c r="F60" s="533"/>
      <c r="G60" s="533"/>
      <c r="H60" s="533"/>
      <c r="I60" s="533"/>
      <c r="J60" s="533"/>
      <c r="K60" s="533"/>
    </row>
    <row r="61" spans="1:7" ht="15.75">
      <c r="A61" s="114"/>
      <c r="B61" s="114"/>
      <c r="C61" s="114"/>
      <c r="D61" s="114"/>
      <c r="E61" s="114"/>
      <c r="F61" s="114"/>
      <c r="G61" s="114"/>
    </row>
    <row r="62" spans="1:11" ht="15.75">
      <c r="A62" s="115"/>
      <c r="B62" s="115"/>
      <c r="C62" s="116" t="s">
        <v>75</v>
      </c>
      <c r="D62" s="1" t="s">
        <v>76</v>
      </c>
      <c r="E62" s="117" t="s">
        <v>77</v>
      </c>
      <c r="F62" s="118" t="s">
        <v>352</v>
      </c>
      <c r="G62" s="119"/>
      <c r="H62" s="120"/>
      <c r="I62" s="121" t="s">
        <v>78</v>
      </c>
      <c r="K62" s="122"/>
    </row>
    <row r="63" spans="1:11" ht="15.75">
      <c r="A63" s="115"/>
      <c r="B63" s="115"/>
      <c r="C63" s="116" t="s">
        <v>79</v>
      </c>
      <c r="D63" s="1" t="s">
        <v>80</v>
      </c>
      <c r="E63" s="120"/>
      <c r="F63" s="115"/>
      <c r="G63" s="115"/>
      <c r="H63" s="115"/>
      <c r="I63" s="115" t="s">
        <v>293</v>
      </c>
      <c r="J63" s="115"/>
      <c r="K63" s="123"/>
    </row>
    <row r="64" spans="1:7" ht="15.75">
      <c r="A64" s="114"/>
      <c r="B64" s="114"/>
      <c r="C64" s="114"/>
      <c r="D64" s="114"/>
      <c r="E64" s="114"/>
      <c r="F64" s="114"/>
      <c r="G64" s="114"/>
    </row>
    <row r="65" spans="1:7" ht="15.75">
      <c r="A65" s="114"/>
      <c r="B65" s="114"/>
      <c r="C65" s="114"/>
      <c r="D65" s="114"/>
      <c r="E65" s="114"/>
      <c r="F65" s="114"/>
      <c r="G65" s="114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80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</sheetData>
  <sheetProtection selectLockedCells="1" selectUnlockedCells="1"/>
  <mergeCells count="44">
    <mergeCell ref="A57:D57"/>
    <mergeCell ref="A58:D58"/>
    <mergeCell ref="A59:G59"/>
    <mergeCell ref="A60:K60"/>
    <mergeCell ref="A49:D49"/>
    <mergeCell ref="A50:A52"/>
    <mergeCell ref="B50:B52"/>
    <mergeCell ref="A53:D53"/>
    <mergeCell ref="A54:A56"/>
    <mergeCell ref="B54:B56"/>
    <mergeCell ref="A41:D41"/>
    <mergeCell ref="A42:A44"/>
    <mergeCell ref="B42:B44"/>
    <mergeCell ref="A45:D45"/>
    <mergeCell ref="A46:A48"/>
    <mergeCell ref="B46:B48"/>
    <mergeCell ref="A33:D33"/>
    <mergeCell ref="A34:A36"/>
    <mergeCell ref="B34:B36"/>
    <mergeCell ref="A37:D37"/>
    <mergeCell ref="A38:A40"/>
    <mergeCell ref="B38:B40"/>
    <mergeCell ref="A21:D22"/>
    <mergeCell ref="H21:K21"/>
    <mergeCell ref="C25:D25"/>
    <mergeCell ref="A27:D28"/>
    <mergeCell ref="H27:K27"/>
    <mergeCell ref="A30:A32"/>
    <mergeCell ref="B30:B32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K70"/>
  <sheetViews>
    <sheetView zoomScale="69" zoomScaleNormal="69" zoomScalePageLayoutView="0" workbookViewId="0" topLeftCell="A1">
      <selection activeCell="G21" sqref="G21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511" t="s">
        <v>233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 thickTop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161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97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31"/>
      <c r="I11" s="536"/>
      <c r="J11" s="537"/>
      <c r="K11" s="538"/>
    </row>
    <row r="12" spans="1:11" ht="36.7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8" t="s">
        <v>97</v>
      </c>
      <c r="I12" s="514" t="s">
        <v>189</v>
      </c>
      <c r="J12" s="514"/>
      <c r="K12" s="514"/>
    </row>
    <row r="13" spans="1:11" ht="45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33" t="s">
        <v>332</v>
      </c>
      <c r="I13" s="514" t="s">
        <v>333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516" t="s">
        <v>383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516"/>
      <c r="H19" s="516"/>
      <c r="I19" s="516"/>
      <c r="J19" s="516"/>
      <c r="K19" s="516"/>
    </row>
    <row r="20" spans="1:11" ht="16.5" customHeight="1">
      <c r="A20" s="511"/>
      <c r="B20" s="511"/>
      <c r="C20" s="511"/>
      <c r="D20" s="511"/>
      <c r="E20" s="38" t="s">
        <v>32</v>
      </c>
      <c r="F20" s="39" t="s">
        <v>33</v>
      </c>
      <c r="G20" s="516"/>
      <c r="H20" s="516"/>
      <c r="I20" s="516"/>
      <c r="J20" s="516"/>
      <c r="K20" s="51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17.25" customHeight="1">
      <c r="A23" s="517"/>
      <c r="B23" s="517"/>
      <c r="C23" s="517"/>
      <c r="D23" s="517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 thickBot="1">
      <c r="A24" s="52"/>
      <c r="B24" s="53"/>
      <c r="C24" s="52" t="s">
        <v>43</v>
      </c>
      <c r="D24" s="54" t="s">
        <v>44</v>
      </c>
      <c r="E24" s="46">
        <v>1</v>
      </c>
      <c r="F24" s="47">
        <v>2</v>
      </c>
      <c r="G24" s="109">
        <v>3</v>
      </c>
      <c r="H24" s="46">
        <v>4</v>
      </c>
      <c r="I24" s="46">
        <v>5</v>
      </c>
      <c r="J24" s="46">
        <v>6</v>
      </c>
      <c r="K24" s="46">
        <v>7</v>
      </c>
    </row>
    <row r="25" spans="1:11" s="21" customFormat="1" ht="29.25" customHeight="1" thickTop="1">
      <c r="A25" s="58"/>
      <c r="B25" s="124"/>
      <c r="C25" s="125">
        <v>42</v>
      </c>
      <c r="D25" s="68" t="s">
        <v>334</v>
      </c>
      <c r="E25" s="126">
        <v>0</v>
      </c>
      <c r="F25" s="127">
        <v>0</v>
      </c>
      <c r="G25" s="128">
        <f>G26</f>
        <v>244000</v>
      </c>
      <c r="H25" s="128">
        <f>H26</f>
        <v>244000</v>
      </c>
      <c r="I25" s="128">
        <f>I26</f>
        <v>244000</v>
      </c>
      <c r="J25" s="112">
        <f>J26</f>
        <v>0</v>
      </c>
      <c r="K25" s="112">
        <f>K26</f>
        <v>0</v>
      </c>
    </row>
    <row r="26" spans="1:11" ht="16.5" thickBot="1">
      <c r="A26" s="58"/>
      <c r="B26" s="124"/>
      <c r="C26" s="131">
        <v>422</v>
      </c>
      <c r="D26" s="132" t="s">
        <v>46</v>
      </c>
      <c r="E26" s="133">
        <v>0</v>
      </c>
      <c r="F26" s="134">
        <v>0</v>
      </c>
      <c r="G26" s="66">
        <v>244000</v>
      </c>
      <c r="H26" s="66">
        <v>244000</v>
      </c>
      <c r="I26" s="135">
        <v>244000</v>
      </c>
      <c r="J26" s="46"/>
      <c r="K26" s="46"/>
    </row>
    <row r="27" spans="1:11" ht="17.25" customHeight="1" thickBot="1" thickTop="1">
      <c r="A27" s="136"/>
      <c r="B27" s="137"/>
      <c r="C27" s="521" t="s">
        <v>49</v>
      </c>
      <c r="D27" s="521"/>
      <c r="E27" s="88">
        <f>SUM(E25:E25)</f>
        <v>0</v>
      </c>
      <c r="F27" s="88">
        <f aca="true" t="shared" si="0" ref="F27:K27">SUM(F25:F25)</f>
        <v>0</v>
      </c>
      <c r="G27" s="88">
        <f t="shared" si="0"/>
        <v>244000</v>
      </c>
      <c r="H27" s="88">
        <f t="shared" si="0"/>
        <v>244000</v>
      </c>
      <c r="I27" s="88">
        <f t="shared" si="0"/>
        <v>244000</v>
      </c>
      <c r="J27" s="88">
        <f t="shared" si="0"/>
        <v>0</v>
      </c>
      <c r="K27" s="88">
        <f t="shared" si="0"/>
        <v>0</v>
      </c>
    </row>
    <row r="28" spans="1:11" ht="17.25" customHeight="1" thickTop="1">
      <c r="A28" s="57"/>
      <c r="B28" s="74"/>
      <c r="C28" s="138"/>
      <c r="D28" s="139"/>
      <c r="E28" s="75"/>
      <c r="F28" s="76"/>
      <c r="G28" s="77"/>
      <c r="H28" s="140"/>
      <c r="I28" s="140"/>
      <c r="J28" s="140"/>
      <c r="K28" s="76"/>
    </row>
    <row r="29" spans="1:11" ht="17.25" customHeight="1">
      <c r="A29" s="517" t="s">
        <v>50</v>
      </c>
      <c r="B29" s="517"/>
      <c r="C29" s="517"/>
      <c r="D29" s="517"/>
      <c r="E29" s="46" t="s">
        <v>35</v>
      </c>
      <c r="F29" s="47" t="s">
        <v>36</v>
      </c>
      <c r="G29" s="48" t="s">
        <v>37</v>
      </c>
      <c r="H29" s="518" t="s">
        <v>38</v>
      </c>
      <c r="I29" s="518"/>
      <c r="J29" s="518"/>
      <c r="K29" s="518"/>
    </row>
    <row r="30" spans="1:11" ht="17.25" customHeight="1">
      <c r="A30" s="517"/>
      <c r="B30" s="517"/>
      <c r="C30" s="517"/>
      <c r="D30" s="517"/>
      <c r="E30" s="49" t="s">
        <v>39</v>
      </c>
      <c r="F30" s="50" t="s">
        <v>40</v>
      </c>
      <c r="G30" s="51" t="s">
        <v>349</v>
      </c>
      <c r="H30" s="45" t="s">
        <v>41</v>
      </c>
      <c r="I30" s="45" t="s">
        <v>304</v>
      </c>
      <c r="J30" s="45" t="s">
        <v>350</v>
      </c>
      <c r="K30" s="45" t="s">
        <v>351</v>
      </c>
    </row>
    <row r="31" spans="1:11" ht="17.25" customHeight="1" thickBot="1">
      <c r="A31" s="52"/>
      <c r="B31" s="53"/>
      <c r="C31" s="52" t="s">
        <v>43</v>
      </c>
      <c r="D31" s="54" t="s">
        <v>44</v>
      </c>
      <c r="E31" s="55">
        <v>1</v>
      </c>
      <c r="F31" s="56">
        <v>2</v>
      </c>
      <c r="G31" s="52">
        <v>3</v>
      </c>
      <c r="H31" s="55">
        <v>4</v>
      </c>
      <c r="I31" s="55">
        <v>5</v>
      </c>
      <c r="J31" s="55">
        <v>6</v>
      </c>
      <c r="K31" s="55">
        <v>7</v>
      </c>
    </row>
    <row r="32" spans="1:11" ht="19.5" customHeight="1" thickBot="1" thickTop="1">
      <c r="A32" s="522" t="s">
        <v>51</v>
      </c>
      <c r="B32" s="523" t="s">
        <v>52</v>
      </c>
      <c r="C32" s="62">
        <v>611</v>
      </c>
      <c r="D32" s="63" t="s">
        <v>53</v>
      </c>
      <c r="E32" s="59">
        <f aca="true" t="shared" si="1" ref="E32:E58">SUM(F32:K32)</f>
        <v>732000</v>
      </c>
      <c r="F32" s="65">
        <v>0</v>
      </c>
      <c r="G32" s="65">
        <v>244000</v>
      </c>
      <c r="H32" s="65">
        <v>244000</v>
      </c>
      <c r="I32" s="65">
        <v>244000</v>
      </c>
      <c r="J32" s="65"/>
      <c r="K32" s="79"/>
    </row>
    <row r="33" spans="1:11" ht="19.5" customHeight="1" thickBot="1" thickTop="1">
      <c r="A33" s="522"/>
      <c r="B33" s="523"/>
      <c r="C33" s="62"/>
      <c r="D33" s="63"/>
      <c r="E33" s="59">
        <f t="shared" si="1"/>
        <v>0</v>
      </c>
      <c r="F33" s="65"/>
      <c r="G33" s="406"/>
      <c r="H33" s="65"/>
      <c r="I33" s="65"/>
      <c r="J33" s="65"/>
      <c r="K33" s="79"/>
    </row>
    <row r="34" spans="1:11" ht="19.5" customHeight="1" thickBot="1" thickTop="1">
      <c r="A34" s="522"/>
      <c r="B34" s="523"/>
      <c r="C34" s="81"/>
      <c r="D34" s="82"/>
      <c r="E34" s="83">
        <f t="shared" si="1"/>
        <v>0</v>
      </c>
      <c r="F34" s="84"/>
      <c r="G34" s="407"/>
      <c r="H34" s="84"/>
      <c r="I34" s="84"/>
      <c r="J34" s="86"/>
      <c r="K34" s="87"/>
    </row>
    <row r="35" spans="1:11" ht="19.5" customHeight="1" thickBot="1" thickTop="1">
      <c r="A35" s="524" t="s">
        <v>54</v>
      </c>
      <c r="B35" s="524"/>
      <c r="C35" s="524"/>
      <c r="D35" s="524"/>
      <c r="E35" s="88">
        <f aca="true" t="shared" si="2" ref="E35:K35">SUM(E32:E34)</f>
        <v>732000</v>
      </c>
      <c r="F35" s="89">
        <f t="shared" si="2"/>
        <v>0</v>
      </c>
      <c r="G35" s="90">
        <f t="shared" si="2"/>
        <v>244000</v>
      </c>
      <c r="H35" s="89">
        <f t="shared" si="2"/>
        <v>244000</v>
      </c>
      <c r="I35" s="89">
        <f t="shared" si="2"/>
        <v>244000</v>
      </c>
      <c r="J35" s="89">
        <f t="shared" si="2"/>
        <v>0</v>
      </c>
      <c r="K35" s="89">
        <f t="shared" si="2"/>
        <v>0</v>
      </c>
    </row>
    <row r="36" spans="1:11" ht="19.5" customHeight="1" thickBot="1" thickTop="1">
      <c r="A36" s="522" t="s">
        <v>55</v>
      </c>
      <c r="B36" s="525" t="s">
        <v>56</v>
      </c>
      <c r="C36" s="62"/>
      <c r="D36" s="91"/>
      <c r="E36" s="92">
        <f t="shared" si="1"/>
        <v>0</v>
      </c>
      <c r="F36" s="65"/>
      <c r="G36" s="80"/>
      <c r="H36" s="65"/>
      <c r="I36" s="65"/>
      <c r="J36" s="65"/>
      <c r="K36" s="79"/>
    </row>
    <row r="37" spans="1:11" ht="19.5" customHeight="1" thickBot="1" thickTop="1">
      <c r="A37" s="522"/>
      <c r="B37" s="525"/>
      <c r="C37" s="62"/>
      <c r="D37" s="63"/>
      <c r="E37" s="59">
        <f t="shared" si="1"/>
        <v>0</v>
      </c>
      <c r="F37" s="60"/>
      <c r="G37" s="93"/>
      <c r="H37" s="60"/>
      <c r="I37" s="60"/>
      <c r="J37" s="60"/>
      <c r="K37" s="66"/>
    </row>
    <row r="38" spans="1:11" ht="19.5" customHeight="1" thickBot="1" thickTop="1">
      <c r="A38" s="522"/>
      <c r="B38" s="525"/>
      <c r="C38" s="62"/>
      <c r="D38" s="63"/>
      <c r="E38" s="59">
        <f t="shared" si="1"/>
        <v>0</v>
      </c>
      <c r="F38" s="60"/>
      <c r="G38" s="93"/>
      <c r="H38" s="60"/>
      <c r="I38" s="60"/>
      <c r="J38" s="60"/>
      <c r="K38" s="66"/>
    </row>
    <row r="39" spans="1:11" ht="19.5" customHeight="1" thickBot="1" thickTop="1">
      <c r="A39" s="524" t="s">
        <v>57</v>
      </c>
      <c r="B39" s="524"/>
      <c r="C39" s="524"/>
      <c r="D39" s="524"/>
      <c r="E39" s="88">
        <f aca="true" t="shared" si="3" ref="E39:K39">SUM(E36:E38)</f>
        <v>0</v>
      </c>
      <c r="F39" s="89">
        <f t="shared" si="3"/>
        <v>0</v>
      </c>
      <c r="G39" s="90">
        <f t="shared" si="3"/>
        <v>0</v>
      </c>
      <c r="H39" s="89">
        <f t="shared" si="3"/>
        <v>0</v>
      </c>
      <c r="I39" s="89">
        <f t="shared" si="3"/>
        <v>0</v>
      </c>
      <c r="J39" s="89">
        <f t="shared" si="3"/>
        <v>0</v>
      </c>
      <c r="K39" s="89">
        <f t="shared" si="3"/>
        <v>0</v>
      </c>
    </row>
    <row r="40" spans="1:11" ht="19.5" customHeight="1" thickBot="1" thickTop="1">
      <c r="A40" s="522" t="s">
        <v>58</v>
      </c>
      <c r="B40" s="526" t="s">
        <v>59</v>
      </c>
      <c r="C40" s="62"/>
      <c r="D40" s="91"/>
      <c r="E40" s="59">
        <f t="shared" si="1"/>
        <v>0</v>
      </c>
      <c r="F40" s="60"/>
      <c r="G40" s="60"/>
      <c r="H40" s="60"/>
      <c r="I40" s="60">
        <v>0</v>
      </c>
      <c r="J40" s="60"/>
      <c r="K40" s="66"/>
    </row>
    <row r="41" spans="1:11" ht="19.5" customHeight="1" thickBot="1" thickTop="1">
      <c r="A41" s="522"/>
      <c r="B41" s="526"/>
      <c r="C41" s="62"/>
      <c r="D41" s="63"/>
      <c r="E41" s="83"/>
      <c r="F41" s="84"/>
      <c r="G41" s="94"/>
      <c r="H41" s="60"/>
      <c r="I41" s="60"/>
      <c r="J41" s="84"/>
      <c r="K41" s="87"/>
    </row>
    <row r="42" spans="1:11" ht="19.5" customHeight="1" thickBot="1" thickTop="1">
      <c r="A42" s="522"/>
      <c r="B42" s="526"/>
      <c r="C42" s="95"/>
      <c r="D42" s="96"/>
      <c r="E42" s="71">
        <f t="shared" si="1"/>
        <v>0</v>
      </c>
      <c r="F42" s="72"/>
      <c r="G42" s="97"/>
      <c r="H42" s="72"/>
      <c r="I42" s="72"/>
      <c r="J42" s="72"/>
      <c r="K42" s="73"/>
    </row>
    <row r="43" spans="1:11" ht="19.5" customHeight="1" thickBot="1" thickTop="1">
      <c r="A43" s="524" t="s">
        <v>60</v>
      </c>
      <c r="B43" s="524"/>
      <c r="C43" s="524"/>
      <c r="D43" s="524"/>
      <c r="E43" s="88">
        <f aca="true" t="shared" si="4" ref="E43:K43">SUM(E40:E42)</f>
        <v>0</v>
      </c>
      <c r="F43" s="89">
        <f t="shared" si="4"/>
        <v>0</v>
      </c>
      <c r="G43" s="90">
        <f t="shared" si="4"/>
        <v>0</v>
      </c>
      <c r="H43" s="90">
        <f t="shared" si="4"/>
        <v>0</v>
      </c>
      <c r="I43" s="90">
        <f t="shared" si="4"/>
        <v>0</v>
      </c>
      <c r="J43" s="90">
        <f t="shared" si="4"/>
        <v>0</v>
      </c>
      <c r="K43" s="90">
        <f t="shared" si="4"/>
        <v>0</v>
      </c>
    </row>
    <row r="44" spans="1:11" ht="19.5" customHeight="1" thickBot="1" thickTop="1">
      <c r="A44" s="527" t="s">
        <v>61</v>
      </c>
      <c r="B44" s="528" t="s">
        <v>62</v>
      </c>
      <c r="C44" s="62">
        <v>633</v>
      </c>
      <c r="D44" s="91" t="s">
        <v>301</v>
      </c>
      <c r="E44" s="92">
        <f t="shared" si="1"/>
        <v>0</v>
      </c>
      <c r="F44" s="65">
        <v>0</v>
      </c>
      <c r="G44" s="65">
        <v>0</v>
      </c>
      <c r="H44" s="65"/>
      <c r="I44" s="65"/>
      <c r="J44" s="65"/>
      <c r="K44" s="79"/>
    </row>
    <row r="45" spans="1:11" ht="19.5" customHeight="1" thickBot="1" thickTop="1">
      <c r="A45" s="527"/>
      <c r="B45" s="528"/>
      <c r="C45" s="62"/>
      <c r="D45" s="63"/>
      <c r="E45" s="92">
        <f t="shared" si="1"/>
        <v>0</v>
      </c>
      <c r="F45" s="60"/>
      <c r="G45" s="93"/>
      <c r="H45" s="60"/>
      <c r="I45" s="60"/>
      <c r="J45" s="60"/>
      <c r="K45" s="66"/>
    </row>
    <row r="46" spans="1:11" ht="19.5" customHeight="1" thickBot="1" thickTop="1">
      <c r="A46" s="527"/>
      <c r="B46" s="528"/>
      <c r="C46" s="95"/>
      <c r="D46" s="144"/>
      <c r="E46" s="72">
        <f t="shared" si="1"/>
        <v>0</v>
      </c>
      <c r="F46" s="72"/>
      <c r="G46" s="107"/>
      <c r="H46" s="72"/>
      <c r="I46" s="72"/>
      <c r="J46" s="72"/>
      <c r="K46" s="73"/>
    </row>
    <row r="47" spans="1:11" ht="19.5" customHeight="1" thickBot="1" thickTop="1">
      <c r="A47" s="524" t="s">
        <v>63</v>
      </c>
      <c r="B47" s="524"/>
      <c r="C47" s="524"/>
      <c r="D47" s="524"/>
      <c r="E47" s="88">
        <f aca="true" t="shared" si="5" ref="E47:K47">SUM(E44:E46)</f>
        <v>0</v>
      </c>
      <c r="F47" s="89">
        <f t="shared" si="5"/>
        <v>0</v>
      </c>
      <c r="G47" s="90">
        <f t="shared" si="5"/>
        <v>0</v>
      </c>
      <c r="H47" s="89">
        <f t="shared" si="5"/>
        <v>0</v>
      </c>
      <c r="I47" s="89">
        <f t="shared" si="5"/>
        <v>0</v>
      </c>
      <c r="J47" s="89">
        <f t="shared" si="5"/>
        <v>0</v>
      </c>
      <c r="K47" s="89">
        <f t="shared" si="5"/>
        <v>0</v>
      </c>
    </row>
    <row r="48" spans="1:11" ht="19.5" customHeight="1" thickBot="1" thickTop="1">
      <c r="A48" s="522" t="s">
        <v>64</v>
      </c>
      <c r="B48" s="528" t="s">
        <v>65</v>
      </c>
      <c r="C48" s="108"/>
      <c r="D48" s="109"/>
      <c r="E48" s="59">
        <f t="shared" si="1"/>
        <v>0</v>
      </c>
      <c r="F48" s="110"/>
      <c r="G48" s="111"/>
      <c r="H48" s="112"/>
      <c r="I48" s="112"/>
      <c r="J48" s="112"/>
      <c r="K48" s="112"/>
    </row>
    <row r="49" spans="1:11" ht="19.5" customHeight="1" thickBot="1" thickTop="1">
      <c r="A49" s="522"/>
      <c r="B49" s="528"/>
      <c r="C49" s="145"/>
      <c r="D49" s="109"/>
      <c r="E49" s="59">
        <f t="shared" si="1"/>
        <v>0</v>
      </c>
      <c r="F49" s="146"/>
      <c r="G49" s="111"/>
      <c r="H49" s="45"/>
      <c r="I49" s="45"/>
      <c r="J49" s="45"/>
      <c r="K49" s="45"/>
    </row>
    <row r="50" spans="1:11" ht="19.5" customHeight="1" thickBot="1" thickTop="1">
      <c r="A50" s="522"/>
      <c r="B50" s="528"/>
      <c r="C50" s="62"/>
      <c r="D50" s="63"/>
      <c r="E50" s="59">
        <f t="shared" si="1"/>
        <v>0</v>
      </c>
      <c r="F50" s="75"/>
      <c r="G50" s="93"/>
      <c r="H50" s="75"/>
      <c r="I50" s="75"/>
      <c r="J50" s="75"/>
      <c r="K50" s="75"/>
    </row>
    <row r="51" spans="1:11" ht="19.5" customHeight="1" thickBot="1" thickTop="1">
      <c r="A51" s="524" t="s">
        <v>66</v>
      </c>
      <c r="B51" s="524"/>
      <c r="C51" s="524"/>
      <c r="D51" s="524"/>
      <c r="E51" s="88">
        <f aca="true" t="shared" si="6" ref="E51:K51">SUM(E48:E50)</f>
        <v>0</v>
      </c>
      <c r="F51" s="89">
        <f t="shared" si="6"/>
        <v>0</v>
      </c>
      <c r="G51" s="90">
        <f t="shared" si="6"/>
        <v>0</v>
      </c>
      <c r="H51" s="89">
        <f t="shared" si="6"/>
        <v>0</v>
      </c>
      <c r="I51" s="89">
        <f t="shared" si="6"/>
        <v>0</v>
      </c>
      <c r="J51" s="89">
        <f t="shared" si="6"/>
        <v>0</v>
      </c>
      <c r="K51" s="89">
        <f t="shared" si="6"/>
        <v>0</v>
      </c>
    </row>
    <row r="52" spans="1:11" ht="19.5" customHeight="1" thickBot="1" thickTop="1">
      <c r="A52" s="529" t="s">
        <v>67</v>
      </c>
      <c r="B52" s="526" t="s">
        <v>68</v>
      </c>
      <c r="C52" s="62"/>
      <c r="D52" s="63"/>
      <c r="E52" s="59">
        <f t="shared" si="1"/>
        <v>0</v>
      </c>
      <c r="F52" s="66"/>
      <c r="G52" s="66"/>
      <c r="H52" s="66"/>
      <c r="I52" s="66"/>
      <c r="J52" s="66"/>
      <c r="K52" s="66"/>
    </row>
    <row r="53" spans="1:11" ht="19.5" customHeight="1" thickBot="1" thickTop="1">
      <c r="A53" s="529"/>
      <c r="B53" s="526"/>
      <c r="C53" s="62"/>
      <c r="D53" s="63"/>
      <c r="E53" s="59">
        <f t="shared" si="1"/>
        <v>0</v>
      </c>
      <c r="F53" s="60"/>
      <c r="G53" s="93"/>
      <c r="H53" s="60"/>
      <c r="I53" s="60"/>
      <c r="J53" s="60"/>
      <c r="K53" s="66"/>
    </row>
    <row r="54" spans="1:11" ht="19.5" customHeight="1" thickBot="1" thickTop="1">
      <c r="A54" s="529"/>
      <c r="B54" s="526"/>
      <c r="C54" s="62"/>
      <c r="D54" s="63"/>
      <c r="E54" s="59">
        <f t="shared" si="1"/>
        <v>0</v>
      </c>
      <c r="F54" s="60"/>
      <c r="G54" s="93"/>
      <c r="H54" s="60"/>
      <c r="I54" s="60"/>
      <c r="J54" s="60"/>
      <c r="K54" s="66"/>
    </row>
    <row r="55" spans="1:11" ht="19.5" customHeight="1" thickBot="1" thickTop="1">
      <c r="A55" s="524" t="s">
        <v>69</v>
      </c>
      <c r="B55" s="524"/>
      <c r="C55" s="524"/>
      <c r="D55" s="524"/>
      <c r="E55" s="88">
        <f aca="true" t="shared" si="7" ref="E55:K55">SUM(E52:E54)</f>
        <v>0</v>
      </c>
      <c r="F55" s="89">
        <f t="shared" si="7"/>
        <v>0</v>
      </c>
      <c r="G55" s="90">
        <f t="shared" si="7"/>
        <v>0</v>
      </c>
      <c r="H55" s="89">
        <f t="shared" si="7"/>
        <v>0</v>
      </c>
      <c r="I55" s="89">
        <f t="shared" si="7"/>
        <v>0</v>
      </c>
      <c r="J55" s="89">
        <f t="shared" si="7"/>
        <v>0</v>
      </c>
      <c r="K55" s="89">
        <f t="shared" si="7"/>
        <v>0</v>
      </c>
    </row>
    <row r="56" spans="1:11" ht="19.5" customHeight="1" thickBot="1" thickTop="1">
      <c r="A56" s="522" t="s">
        <v>70</v>
      </c>
      <c r="B56" s="530" t="s">
        <v>71</v>
      </c>
      <c r="C56" s="62"/>
      <c r="D56" s="63"/>
      <c r="E56" s="59">
        <f t="shared" si="1"/>
        <v>0</v>
      </c>
      <c r="F56" s="60"/>
      <c r="G56" s="93"/>
      <c r="H56" s="60"/>
      <c r="I56" s="60"/>
      <c r="J56" s="60"/>
      <c r="K56" s="66"/>
    </row>
    <row r="57" spans="1:11" ht="19.5" customHeight="1" thickBot="1" thickTop="1">
      <c r="A57" s="522"/>
      <c r="B57" s="530"/>
      <c r="C57" s="62"/>
      <c r="D57" s="63"/>
      <c r="E57" s="59">
        <f t="shared" si="1"/>
        <v>0</v>
      </c>
      <c r="F57" s="60"/>
      <c r="G57" s="93"/>
      <c r="H57" s="60"/>
      <c r="I57" s="60"/>
      <c r="J57" s="60"/>
      <c r="K57" s="66"/>
    </row>
    <row r="58" spans="1:11" ht="19.5" customHeight="1" thickBot="1" thickTop="1">
      <c r="A58" s="522"/>
      <c r="B58" s="530"/>
      <c r="C58" s="62"/>
      <c r="D58" s="63"/>
      <c r="E58" s="71">
        <f t="shared" si="1"/>
        <v>0</v>
      </c>
      <c r="F58" s="72"/>
      <c r="G58" s="107"/>
      <c r="H58" s="72"/>
      <c r="I58" s="72"/>
      <c r="J58" s="72"/>
      <c r="K58" s="73"/>
    </row>
    <row r="59" spans="1:11" ht="19.5" customHeight="1" thickBot="1" thickTop="1">
      <c r="A59" s="524" t="s">
        <v>72</v>
      </c>
      <c r="B59" s="524"/>
      <c r="C59" s="524"/>
      <c r="D59" s="524"/>
      <c r="E59" s="88">
        <f>SUM(E56:E58)</f>
        <v>0</v>
      </c>
      <c r="F59" s="89">
        <f aca="true" t="shared" si="8" ref="F59:K59">SUM(F56:F58)</f>
        <v>0</v>
      </c>
      <c r="G59" s="90">
        <f t="shared" si="8"/>
        <v>0</v>
      </c>
      <c r="H59" s="89">
        <f t="shared" si="8"/>
        <v>0</v>
      </c>
      <c r="I59" s="89">
        <f t="shared" si="8"/>
        <v>0</v>
      </c>
      <c r="J59" s="89">
        <f t="shared" si="8"/>
        <v>0</v>
      </c>
      <c r="K59" s="89">
        <f t="shared" si="8"/>
        <v>0</v>
      </c>
    </row>
    <row r="60" spans="1:11" ht="21.75" customHeight="1" thickBot="1" thickTop="1">
      <c r="A60" s="531" t="s">
        <v>73</v>
      </c>
      <c r="B60" s="531"/>
      <c r="C60" s="531"/>
      <c r="D60" s="531"/>
      <c r="E60" s="88">
        <f>+E35+E39+E43+E47+E51+E55+E59</f>
        <v>732000</v>
      </c>
      <c r="F60" s="88">
        <f aca="true" t="shared" si="9" ref="F60:K60">+F35+F39+F43+F47+F51+F55+F59</f>
        <v>0</v>
      </c>
      <c r="G60" s="113">
        <f t="shared" si="9"/>
        <v>244000</v>
      </c>
      <c r="H60" s="88">
        <f t="shared" si="9"/>
        <v>244000</v>
      </c>
      <c r="I60" s="88">
        <f t="shared" si="9"/>
        <v>244000</v>
      </c>
      <c r="J60" s="88">
        <f t="shared" si="9"/>
        <v>0</v>
      </c>
      <c r="K60" s="88">
        <f t="shared" si="9"/>
        <v>0</v>
      </c>
    </row>
    <row r="61" spans="1:7" ht="23.25" customHeight="1" thickTop="1">
      <c r="A61" s="532" t="s">
        <v>74</v>
      </c>
      <c r="B61" s="532"/>
      <c r="C61" s="532"/>
      <c r="D61" s="532"/>
      <c r="E61" s="532"/>
      <c r="F61" s="532"/>
      <c r="G61" s="532"/>
    </row>
    <row r="62" spans="1:11" ht="66" customHeight="1">
      <c r="A62" s="533"/>
      <c r="B62" s="533"/>
      <c r="C62" s="533"/>
      <c r="D62" s="533"/>
      <c r="E62" s="533"/>
      <c r="F62" s="533"/>
      <c r="G62" s="533"/>
      <c r="H62" s="533"/>
      <c r="I62" s="533"/>
      <c r="J62" s="533"/>
      <c r="K62" s="533"/>
    </row>
    <row r="63" spans="1:7" ht="15.75">
      <c r="A63" s="114"/>
      <c r="B63" s="114"/>
      <c r="C63" s="114"/>
      <c r="D63" s="114"/>
      <c r="E63" s="114"/>
      <c r="F63" s="114"/>
      <c r="G63" s="114"/>
    </row>
    <row r="64" spans="1:11" ht="15.75">
      <c r="A64" s="115"/>
      <c r="B64" s="115"/>
      <c r="C64" s="116" t="s">
        <v>75</v>
      </c>
      <c r="D64" s="1" t="s">
        <v>76</v>
      </c>
      <c r="E64" s="117" t="s">
        <v>77</v>
      </c>
      <c r="F64" s="118" t="s">
        <v>352</v>
      </c>
      <c r="G64" s="119"/>
      <c r="H64" s="120"/>
      <c r="I64" s="121" t="s">
        <v>78</v>
      </c>
      <c r="K64" s="122"/>
    </row>
    <row r="65" spans="1:11" ht="15.75">
      <c r="A65" s="115"/>
      <c r="B65" s="115"/>
      <c r="C65" s="116" t="s">
        <v>79</v>
      </c>
      <c r="D65" s="1" t="s">
        <v>80</v>
      </c>
      <c r="E65" s="120"/>
      <c r="F65" s="115"/>
      <c r="G65" s="115"/>
      <c r="H65" s="115"/>
      <c r="I65" s="115" t="s">
        <v>293</v>
      </c>
      <c r="J65" s="115"/>
      <c r="K65" s="123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81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</sheetData>
  <sheetProtection selectLockedCells="1" selectUnlockedCells="1"/>
  <mergeCells count="45">
    <mergeCell ref="A3:D3"/>
    <mergeCell ref="E3:K3"/>
    <mergeCell ref="A4:D4"/>
    <mergeCell ref="E4:K4"/>
    <mergeCell ref="E5:I5"/>
    <mergeCell ref="J5:K5"/>
    <mergeCell ref="A7:D20"/>
    <mergeCell ref="I7:K7"/>
    <mergeCell ref="I8:K8"/>
    <mergeCell ref="I9:K9"/>
    <mergeCell ref="I10:K10"/>
    <mergeCell ref="I11:K11"/>
    <mergeCell ref="I12:K12"/>
    <mergeCell ref="I13:K13"/>
    <mergeCell ref="I14:K14"/>
    <mergeCell ref="G15:K20"/>
    <mergeCell ref="A22:D23"/>
    <mergeCell ref="H22:K22"/>
    <mergeCell ref="C27:D27"/>
    <mergeCell ref="A29:D30"/>
    <mergeCell ref="H29:K29"/>
    <mergeCell ref="A32:A34"/>
    <mergeCell ref="B32:B34"/>
    <mergeCell ref="A35:D35"/>
    <mergeCell ref="A36:A38"/>
    <mergeCell ref="B36:B38"/>
    <mergeCell ref="A39:D39"/>
    <mergeCell ref="A40:A42"/>
    <mergeCell ref="B40:B42"/>
    <mergeCell ref="A43:D43"/>
    <mergeCell ref="A44:A46"/>
    <mergeCell ref="B44:B46"/>
    <mergeCell ref="A47:D47"/>
    <mergeCell ref="A48:A50"/>
    <mergeCell ref="B48:B50"/>
    <mergeCell ref="A59:D59"/>
    <mergeCell ref="A60:D60"/>
    <mergeCell ref="A61:G61"/>
    <mergeCell ref="A62:K62"/>
    <mergeCell ref="A51:D51"/>
    <mergeCell ref="A52:A54"/>
    <mergeCell ref="B52:B54"/>
    <mergeCell ref="A55:D55"/>
    <mergeCell ref="A56:A58"/>
    <mergeCell ref="B56:B58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K79"/>
  <sheetViews>
    <sheetView zoomScale="69" zoomScaleNormal="69" zoomScalePageLayoutView="0" workbookViewId="0" topLeftCell="A1">
      <selection activeCell="F74" sqref="F74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511" t="s">
        <v>222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 thickTop="1">
      <c r="A8" s="511"/>
      <c r="B8" s="511"/>
      <c r="C8" s="511"/>
      <c r="D8" s="511"/>
      <c r="E8" s="22" t="s">
        <v>8</v>
      </c>
      <c r="F8" s="23"/>
      <c r="G8" s="24" t="s">
        <v>9</v>
      </c>
      <c r="H8" s="261" t="s">
        <v>168</v>
      </c>
      <c r="I8" s="514" t="s">
        <v>83</v>
      </c>
      <c r="J8" s="514"/>
      <c r="K8" s="514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315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31"/>
      <c r="I11" s="536"/>
      <c r="J11" s="537"/>
      <c r="K11" s="538"/>
    </row>
    <row r="12" spans="1:11" ht="16.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8" t="s">
        <v>315</v>
      </c>
      <c r="I12" s="514" t="s">
        <v>316</v>
      </c>
      <c r="J12" s="514"/>
      <c r="K12" s="514"/>
    </row>
    <row r="13" spans="1:11" ht="45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33" t="s">
        <v>314</v>
      </c>
      <c r="I13" s="514" t="s">
        <v>317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516" t="s">
        <v>330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516"/>
      <c r="H19" s="516"/>
      <c r="I19" s="516"/>
      <c r="J19" s="516"/>
      <c r="K19" s="516"/>
    </row>
    <row r="20" spans="1:11" ht="16.5" customHeight="1">
      <c r="A20" s="511"/>
      <c r="B20" s="511"/>
      <c r="C20" s="511"/>
      <c r="D20" s="511"/>
      <c r="E20" s="38" t="s">
        <v>32</v>
      </c>
      <c r="F20" s="39" t="s">
        <v>33</v>
      </c>
      <c r="G20" s="516"/>
      <c r="H20" s="516"/>
      <c r="I20" s="516"/>
      <c r="J20" s="516"/>
      <c r="K20" s="51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17.25" customHeight="1">
      <c r="A23" s="517"/>
      <c r="B23" s="517"/>
      <c r="C23" s="517"/>
      <c r="D23" s="517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 thickBot="1">
      <c r="A24" s="52"/>
      <c r="B24" s="53"/>
      <c r="C24" s="52" t="s">
        <v>43</v>
      </c>
      <c r="D24" s="109" t="s">
        <v>44</v>
      </c>
      <c r="E24" s="55">
        <v>1</v>
      </c>
      <c r="F24" s="56">
        <v>2</v>
      </c>
      <c r="G24" s="426">
        <v>3</v>
      </c>
      <c r="H24" s="427">
        <v>4</v>
      </c>
      <c r="I24" s="427">
        <v>5</v>
      </c>
      <c r="J24" s="55">
        <v>6</v>
      </c>
      <c r="K24" s="55">
        <v>7</v>
      </c>
    </row>
    <row r="25" spans="1:11" ht="36.75" customHeight="1" thickTop="1">
      <c r="A25" s="58"/>
      <c r="B25" s="124"/>
      <c r="C25" s="111">
        <v>36</v>
      </c>
      <c r="D25" s="428" t="s">
        <v>318</v>
      </c>
      <c r="E25" s="431">
        <f>SUM(F25:K25)</f>
        <v>1175175</v>
      </c>
      <c r="F25" s="425">
        <f>F26</f>
        <v>20475</v>
      </c>
      <c r="G25" s="477">
        <f>G26</f>
        <v>154700</v>
      </c>
      <c r="H25" s="477">
        <f>H26</f>
        <v>500000</v>
      </c>
      <c r="I25" s="477">
        <f>I26</f>
        <v>500000</v>
      </c>
      <c r="J25" s="384"/>
      <c r="K25" s="46"/>
    </row>
    <row r="26" spans="1:11" ht="17.25" customHeight="1">
      <c r="A26" s="58"/>
      <c r="B26" s="124"/>
      <c r="C26" s="111">
        <v>363</v>
      </c>
      <c r="D26" s="404" t="s">
        <v>221</v>
      </c>
      <c r="E26" s="432">
        <f>SUM(F26:J26)</f>
        <v>1175175</v>
      </c>
      <c r="F26" s="425">
        <v>20475</v>
      </c>
      <c r="G26" s="441">
        <v>154700</v>
      </c>
      <c r="H26" s="441">
        <v>500000</v>
      </c>
      <c r="I26" s="441">
        <v>500000</v>
      </c>
      <c r="J26" s="384"/>
      <c r="K26" s="46"/>
    </row>
    <row r="27" spans="1:11" ht="17.25" customHeight="1">
      <c r="A27" s="58"/>
      <c r="B27" s="124"/>
      <c r="C27" s="111">
        <v>38</v>
      </c>
      <c r="D27" s="404" t="s">
        <v>342</v>
      </c>
      <c r="E27" s="432"/>
      <c r="F27" s="425"/>
      <c r="G27" s="441">
        <v>0</v>
      </c>
      <c r="H27" s="382"/>
      <c r="I27" s="382"/>
      <c r="J27" s="384"/>
      <c r="K27" s="46"/>
    </row>
    <row r="28" spans="1:11" ht="17.25" customHeight="1">
      <c r="A28" s="58"/>
      <c r="B28" s="124"/>
      <c r="C28" s="111">
        <v>386</v>
      </c>
      <c r="D28" s="404" t="s">
        <v>343</v>
      </c>
      <c r="E28" s="432"/>
      <c r="F28" s="425"/>
      <c r="G28" s="441">
        <v>0</v>
      </c>
      <c r="H28" s="382"/>
      <c r="I28" s="382"/>
      <c r="J28" s="384"/>
      <c r="K28" s="46"/>
    </row>
    <row r="29" spans="1:11" ht="17.25" customHeight="1">
      <c r="A29" s="58"/>
      <c r="B29" s="124"/>
      <c r="C29" s="397">
        <v>41</v>
      </c>
      <c r="D29" s="430" t="s">
        <v>309</v>
      </c>
      <c r="E29" s="402">
        <f>E30+E31</f>
        <v>0</v>
      </c>
      <c r="F29" s="264">
        <f>F30</f>
        <v>0</v>
      </c>
      <c r="G29" s="383">
        <f>G30+G31</f>
        <v>0</v>
      </c>
      <c r="H29" s="383">
        <f>H30+H31</f>
        <v>0</v>
      </c>
      <c r="I29" s="383">
        <f>I30</f>
        <v>0</v>
      </c>
      <c r="J29" s="384"/>
      <c r="K29" s="46"/>
    </row>
    <row r="30" spans="1:11" ht="17.25" customHeight="1">
      <c r="A30" s="58"/>
      <c r="B30" s="124"/>
      <c r="C30" s="397">
        <v>411</v>
      </c>
      <c r="D30" s="433" t="s">
        <v>100</v>
      </c>
      <c r="E30" s="403">
        <f>SUM(F30:I30)</f>
        <v>0</v>
      </c>
      <c r="F30" s="414">
        <v>0</v>
      </c>
      <c r="G30" s="398">
        <v>0</v>
      </c>
      <c r="H30" s="398">
        <v>0</v>
      </c>
      <c r="I30" s="398">
        <v>0</v>
      </c>
      <c r="J30" s="384"/>
      <c r="K30" s="46"/>
    </row>
    <row r="31" spans="1:11" ht="17.25" customHeight="1">
      <c r="A31" s="58"/>
      <c r="B31" s="124"/>
      <c r="C31" s="413">
        <v>412</v>
      </c>
      <c r="D31" s="434" t="s">
        <v>45</v>
      </c>
      <c r="E31" s="403">
        <f>SUM(F31:I31)</f>
        <v>0</v>
      </c>
      <c r="F31" s="378">
        <v>0</v>
      </c>
      <c r="G31" s="383">
        <v>0</v>
      </c>
      <c r="H31" s="383">
        <v>0</v>
      </c>
      <c r="I31" s="383"/>
      <c r="J31" s="265"/>
      <c r="K31" s="227"/>
    </row>
    <row r="32" spans="1:11" ht="21" customHeight="1" thickBot="1">
      <c r="A32" s="519"/>
      <c r="B32" s="520"/>
      <c r="C32" s="374"/>
      <c r="D32" s="262"/>
      <c r="E32" s="59"/>
      <c r="F32" s="60"/>
      <c r="G32" s="259"/>
      <c r="H32" s="380"/>
      <c r="I32" s="381"/>
      <c r="J32" s="60"/>
      <c r="K32" s="66"/>
    </row>
    <row r="33" spans="1:11" ht="17.25" customHeight="1" thickBot="1" thickTop="1">
      <c r="A33" s="519"/>
      <c r="B33" s="520"/>
      <c r="C33" s="521" t="s">
        <v>49</v>
      </c>
      <c r="D33" s="521"/>
      <c r="E33" s="88">
        <f>E25+E29</f>
        <v>1175175</v>
      </c>
      <c r="F33" s="88">
        <f>SUM(F26:F32)</f>
        <v>20475</v>
      </c>
      <c r="G33" s="167">
        <f>G29+G25+G27</f>
        <v>154700</v>
      </c>
      <c r="H33" s="167">
        <f>H29+H25+H27</f>
        <v>500000</v>
      </c>
      <c r="I33" s="167">
        <f>I29+I25+I27</f>
        <v>500000</v>
      </c>
      <c r="J33" s="88">
        <f>SUM(J32:J32)</f>
        <v>0</v>
      </c>
      <c r="K33" s="88">
        <f>SUM(K32:K32)</f>
        <v>0</v>
      </c>
    </row>
    <row r="34" spans="1:11" ht="17.25" customHeight="1" thickTop="1">
      <c r="A34" s="57"/>
      <c r="B34" s="74"/>
      <c r="C34" s="138"/>
      <c r="D34" s="139"/>
      <c r="E34" s="75"/>
      <c r="F34" s="76"/>
      <c r="G34" s="77"/>
      <c r="H34" s="140"/>
      <c r="I34" s="140"/>
      <c r="J34" s="140"/>
      <c r="K34" s="76"/>
    </row>
    <row r="35" spans="1:11" ht="17.25" customHeight="1">
      <c r="A35" s="517" t="s">
        <v>50</v>
      </c>
      <c r="B35" s="517"/>
      <c r="C35" s="517"/>
      <c r="D35" s="517"/>
      <c r="E35" s="46" t="s">
        <v>35</v>
      </c>
      <c r="F35" s="47" t="s">
        <v>36</v>
      </c>
      <c r="G35" s="48" t="s">
        <v>37</v>
      </c>
      <c r="H35" s="518" t="s">
        <v>38</v>
      </c>
      <c r="I35" s="518"/>
      <c r="J35" s="518"/>
      <c r="K35" s="518"/>
    </row>
    <row r="36" spans="1:11" ht="17.25" customHeight="1">
      <c r="A36" s="517"/>
      <c r="B36" s="517"/>
      <c r="C36" s="517"/>
      <c r="D36" s="517"/>
      <c r="E36" s="49" t="s">
        <v>39</v>
      </c>
      <c r="F36" s="50" t="s">
        <v>40</v>
      </c>
      <c r="G36" s="51" t="s">
        <v>349</v>
      </c>
      <c r="H36" s="45" t="s">
        <v>41</v>
      </c>
      <c r="I36" s="45" t="s">
        <v>304</v>
      </c>
      <c r="J36" s="45" t="s">
        <v>350</v>
      </c>
      <c r="K36" s="45" t="s">
        <v>351</v>
      </c>
    </row>
    <row r="37" spans="1:11" ht="17.25" customHeight="1" thickBot="1">
      <c r="A37" s="52"/>
      <c r="B37" s="53"/>
      <c r="C37" s="52" t="s">
        <v>43</v>
      </c>
      <c r="D37" s="54" t="s">
        <v>44</v>
      </c>
      <c r="E37" s="399">
        <v>1</v>
      </c>
      <c r="F37" s="400">
        <v>2</v>
      </c>
      <c r="G37" s="401">
        <v>3</v>
      </c>
      <c r="H37" s="399">
        <v>4</v>
      </c>
      <c r="I37" s="399">
        <v>5</v>
      </c>
      <c r="J37" s="399">
        <v>6</v>
      </c>
      <c r="K37" s="399">
        <v>7</v>
      </c>
    </row>
    <row r="38" spans="1:11" ht="19.5" customHeight="1" thickBot="1" thickTop="1">
      <c r="A38" s="522" t="s">
        <v>51</v>
      </c>
      <c r="B38" s="523" t="s">
        <v>52</v>
      </c>
      <c r="C38" s="62">
        <v>611</v>
      </c>
      <c r="D38" s="63" t="s">
        <v>53</v>
      </c>
      <c r="E38" s="59">
        <f aca="true" t="shared" si="0" ref="E38:E67">SUM(F38:K38)</f>
        <v>1175175</v>
      </c>
      <c r="F38" s="65">
        <v>20475</v>
      </c>
      <c r="G38" s="168">
        <v>154700</v>
      </c>
      <c r="H38" s="169">
        <v>500000</v>
      </c>
      <c r="I38" s="65">
        <v>500000</v>
      </c>
      <c r="J38" s="65"/>
      <c r="K38" s="79"/>
    </row>
    <row r="39" spans="1:11" ht="19.5" customHeight="1" thickBot="1" thickTop="1">
      <c r="A39" s="522"/>
      <c r="B39" s="523"/>
      <c r="C39" s="62"/>
      <c r="D39" s="63"/>
      <c r="E39" s="59">
        <f t="shared" si="0"/>
        <v>0</v>
      </c>
      <c r="F39" s="65"/>
      <c r="G39" s="80"/>
      <c r="H39" s="65"/>
      <c r="I39" s="65"/>
      <c r="J39" s="65"/>
      <c r="K39" s="79"/>
    </row>
    <row r="40" spans="1:11" ht="19.5" customHeight="1" thickBot="1" thickTop="1">
      <c r="A40" s="522"/>
      <c r="B40" s="523"/>
      <c r="C40" s="81"/>
      <c r="D40" s="82"/>
      <c r="E40" s="83">
        <f t="shared" si="0"/>
        <v>0</v>
      </c>
      <c r="F40" s="84"/>
      <c r="G40" s="85"/>
      <c r="H40" s="84"/>
      <c r="I40" s="84"/>
      <c r="J40" s="86"/>
      <c r="K40" s="87"/>
    </row>
    <row r="41" spans="1:11" ht="19.5" customHeight="1" thickBot="1" thickTop="1">
      <c r="A41" s="524" t="s">
        <v>54</v>
      </c>
      <c r="B41" s="524"/>
      <c r="C41" s="524"/>
      <c r="D41" s="524"/>
      <c r="E41" s="88">
        <f aca="true" t="shared" si="1" ref="E41:K41">SUM(E38:E40)</f>
        <v>1175175</v>
      </c>
      <c r="F41" s="89">
        <f t="shared" si="1"/>
        <v>20475</v>
      </c>
      <c r="G41" s="90">
        <f t="shared" si="1"/>
        <v>154700</v>
      </c>
      <c r="H41" s="89">
        <f t="shared" si="1"/>
        <v>500000</v>
      </c>
      <c r="I41" s="89">
        <f t="shared" si="1"/>
        <v>500000</v>
      </c>
      <c r="J41" s="89">
        <f t="shared" si="1"/>
        <v>0</v>
      </c>
      <c r="K41" s="89">
        <f t="shared" si="1"/>
        <v>0</v>
      </c>
    </row>
    <row r="42" spans="1:11" ht="19.5" customHeight="1" thickBot="1" thickTop="1">
      <c r="A42" s="522" t="s">
        <v>55</v>
      </c>
      <c r="B42" s="525" t="s">
        <v>56</v>
      </c>
      <c r="C42" s="62"/>
      <c r="D42" s="91"/>
      <c r="E42" s="92">
        <f t="shared" si="0"/>
        <v>0</v>
      </c>
      <c r="F42" s="65"/>
      <c r="G42" s="80"/>
      <c r="H42" s="65"/>
      <c r="I42" s="65"/>
      <c r="J42" s="65"/>
      <c r="K42" s="79"/>
    </row>
    <row r="43" spans="1:11" ht="19.5" customHeight="1" thickBot="1" thickTop="1">
      <c r="A43" s="522"/>
      <c r="B43" s="525"/>
      <c r="C43" s="62"/>
      <c r="D43" s="63"/>
      <c r="E43" s="59">
        <f t="shared" si="0"/>
        <v>0</v>
      </c>
      <c r="F43" s="60"/>
      <c r="G43" s="93"/>
      <c r="H43" s="60"/>
      <c r="I43" s="60"/>
      <c r="J43" s="60"/>
      <c r="K43" s="66"/>
    </row>
    <row r="44" spans="1:11" ht="19.5" customHeight="1" thickBot="1" thickTop="1">
      <c r="A44" s="522"/>
      <c r="B44" s="525"/>
      <c r="C44" s="62"/>
      <c r="D44" s="63"/>
      <c r="E44" s="59">
        <f t="shared" si="0"/>
        <v>0</v>
      </c>
      <c r="F44" s="60"/>
      <c r="G44" s="93"/>
      <c r="H44" s="60"/>
      <c r="I44" s="60"/>
      <c r="J44" s="60"/>
      <c r="K44" s="66"/>
    </row>
    <row r="45" spans="1:11" ht="19.5" customHeight="1" thickBot="1" thickTop="1">
      <c r="A45" s="524" t="s">
        <v>57</v>
      </c>
      <c r="B45" s="524"/>
      <c r="C45" s="524"/>
      <c r="D45" s="524"/>
      <c r="E45" s="88">
        <f aca="true" t="shared" si="2" ref="E45:K45">SUM(E42:E44)</f>
        <v>0</v>
      </c>
      <c r="F45" s="89">
        <f t="shared" si="2"/>
        <v>0</v>
      </c>
      <c r="G45" s="90">
        <f t="shared" si="2"/>
        <v>0</v>
      </c>
      <c r="H45" s="89">
        <f t="shared" si="2"/>
        <v>0</v>
      </c>
      <c r="I45" s="89">
        <f t="shared" si="2"/>
        <v>0</v>
      </c>
      <c r="J45" s="89">
        <f t="shared" si="2"/>
        <v>0</v>
      </c>
      <c r="K45" s="89">
        <f t="shared" si="2"/>
        <v>0</v>
      </c>
    </row>
    <row r="46" spans="1:11" ht="19.5" customHeight="1" thickBot="1" thickTop="1">
      <c r="A46" s="522" t="s">
        <v>58</v>
      </c>
      <c r="B46" s="526" t="s">
        <v>59</v>
      </c>
      <c r="C46" s="62">
        <v>642</v>
      </c>
      <c r="D46" s="63" t="s">
        <v>178</v>
      </c>
      <c r="E46" s="59">
        <f t="shared" si="0"/>
        <v>0</v>
      </c>
      <c r="F46" s="60">
        <v>0</v>
      </c>
      <c r="G46" s="60">
        <v>0</v>
      </c>
      <c r="H46" s="60">
        <v>0</v>
      </c>
      <c r="I46" s="60">
        <v>0</v>
      </c>
      <c r="J46" s="60"/>
      <c r="K46" s="66"/>
    </row>
    <row r="47" spans="1:11" ht="19.5" customHeight="1" thickBot="1" thickTop="1">
      <c r="A47" s="522"/>
      <c r="B47" s="526"/>
      <c r="C47" s="62"/>
      <c r="D47" s="63"/>
      <c r="E47" s="59">
        <f t="shared" si="0"/>
        <v>0</v>
      </c>
      <c r="F47" s="60"/>
      <c r="G47" s="60">
        <v>0</v>
      </c>
      <c r="H47" s="60">
        <v>0</v>
      </c>
      <c r="I47" s="60">
        <v>0</v>
      </c>
      <c r="J47" s="60"/>
      <c r="K47" s="66"/>
    </row>
    <row r="48" spans="1:11" ht="19.5" customHeight="1" thickBot="1" thickTop="1">
      <c r="A48" s="522"/>
      <c r="B48" s="526"/>
      <c r="C48" s="62"/>
      <c r="D48" s="63"/>
      <c r="E48" s="59">
        <f t="shared" si="0"/>
        <v>0</v>
      </c>
      <c r="F48" s="60"/>
      <c r="G48" s="94"/>
      <c r="H48" s="60">
        <v>0</v>
      </c>
      <c r="I48" s="60">
        <v>0</v>
      </c>
      <c r="J48" s="60"/>
      <c r="K48" s="66"/>
    </row>
    <row r="49" spans="1:11" ht="19.5" customHeight="1" thickBot="1" thickTop="1">
      <c r="A49" s="522"/>
      <c r="B49" s="526"/>
      <c r="C49" s="62"/>
      <c r="D49" s="63"/>
      <c r="E49" s="83">
        <f t="shared" si="0"/>
        <v>0</v>
      </c>
      <c r="F49" s="84"/>
      <c r="G49" s="94"/>
      <c r="H49" s="60"/>
      <c r="I49" s="60">
        <v>0</v>
      </c>
      <c r="J49" s="84"/>
      <c r="K49" s="87"/>
    </row>
    <row r="50" spans="1:11" ht="19.5" customHeight="1" thickBot="1" thickTop="1">
      <c r="A50" s="522"/>
      <c r="B50" s="526"/>
      <c r="C50" s="69"/>
      <c r="D50" s="102"/>
      <c r="E50" s="83">
        <f>H50+I50</f>
        <v>0</v>
      </c>
      <c r="F50" s="84"/>
      <c r="G50" s="263"/>
      <c r="H50" s="84">
        <v>0</v>
      </c>
      <c r="I50" s="84">
        <v>0</v>
      </c>
      <c r="J50" s="84"/>
      <c r="K50" s="87"/>
    </row>
    <row r="51" spans="1:11" ht="19.5" customHeight="1" thickBot="1" thickTop="1">
      <c r="A51" s="522"/>
      <c r="B51" s="526"/>
      <c r="C51" s="95"/>
      <c r="D51" s="102"/>
      <c r="E51" s="71">
        <f t="shared" si="0"/>
        <v>0</v>
      </c>
      <c r="F51" s="72"/>
      <c r="G51" s="97">
        <v>0</v>
      </c>
      <c r="H51" s="72">
        <v>0</v>
      </c>
      <c r="I51" s="72">
        <v>0</v>
      </c>
      <c r="J51" s="72"/>
      <c r="K51" s="73"/>
    </row>
    <row r="52" spans="1:11" ht="19.5" customHeight="1" thickBot="1" thickTop="1">
      <c r="A52" s="524" t="s">
        <v>60</v>
      </c>
      <c r="B52" s="524"/>
      <c r="C52" s="524"/>
      <c r="D52" s="524"/>
      <c r="E52" s="88">
        <f aca="true" t="shared" si="3" ref="E52:K52">SUM(E46:E51)</f>
        <v>0</v>
      </c>
      <c r="F52" s="89">
        <f t="shared" si="3"/>
        <v>0</v>
      </c>
      <c r="G52" s="90">
        <f t="shared" si="3"/>
        <v>0</v>
      </c>
      <c r="H52" s="89">
        <f t="shared" si="3"/>
        <v>0</v>
      </c>
      <c r="I52" s="89">
        <f t="shared" si="3"/>
        <v>0</v>
      </c>
      <c r="J52" s="89">
        <f t="shared" si="3"/>
        <v>0</v>
      </c>
      <c r="K52" s="89">
        <f t="shared" si="3"/>
        <v>0</v>
      </c>
    </row>
    <row r="53" spans="1:11" ht="19.5" customHeight="1" thickBot="1" thickTop="1">
      <c r="A53" s="527" t="s">
        <v>61</v>
      </c>
      <c r="B53" s="528" t="s">
        <v>62</v>
      </c>
      <c r="C53" s="99">
        <v>633</v>
      </c>
      <c r="D53" s="100" t="s">
        <v>89</v>
      </c>
      <c r="E53" s="75">
        <f t="shared" si="0"/>
        <v>0</v>
      </c>
      <c r="F53" s="86"/>
      <c r="G53" s="84">
        <v>0</v>
      </c>
      <c r="H53" s="84">
        <v>0</v>
      </c>
      <c r="I53" s="84">
        <v>0</v>
      </c>
      <c r="J53" s="86"/>
      <c r="K53" s="101"/>
    </row>
    <row r="54" spans="1:11" ht="19.5" customHeight="1" thickBot="1" thickTop="1">
      <c r="A54" s="527"/>
      <c r="B54" s="528"/>
      <c r="C54" s="69"/>
      <c r="D54" s="63"/>
      <c r="E54" s="59">
        <f t="shared" si="0"/>
        <v>0</v>
      </c>
      <c r="F54" s="60"/>
      <c r="G54" s="93"/>
      <c r="H54" s="60"/>
      <c r="I54" s="60"/>
      <c r="J54" s="60"/>
      <c r="K54" s="66"/>
    </row>
    <row r="55" spans="1:11" ht="19.5" customHeight="1" thickBot="1" thickTop="1">
      <c r="A55" s="527"/>
      <c r="B55" s="528"/>
      <c r="C55" s="95"/>
      <c r="D55" s="144"/>
      <c r="E55" s="72">
        <f t="shared" si="0"/>
        <v>0</v>
      </c>
      <c r="F55" s="72"/>
      <c r="G55" s="107"/>
      <c r="H55" s="72"/>
      <c r="I55" s="72"/>
      <c r="J55" s="72"/>
      <c r="K55" s="73"/>
    </row>
    <row r="56" spans="1:11" ht="19.5" customHeight="1" thickBot="1" thickTop="1">
      <c r="A56" s="524" t="s">
        <v>63</v>
      </c>
      <c r="B56" s="524"/>
      <c r="C56" s="524"/>
      <c r="D56" s="524"/>
      <c r="E56" s="88">
        <f aca="true" t="shared" si="4" ref="E56:K56">SUM(E53:E55)</f>
        <v>0</v>
      </c>
      <c r="F56" s="89">
        <f t="shared" si="4"/>
        <v>0</v>
      </c>
      <c r="G56" s="90">
        <f t="shared" si="4"/>
        <v>0</v>
      </c>
      <c r="H56" s="89">
        <f t="shared" si="4"/>
        <v>0</v>
      </c>
      <c r="I56" s="89">
        <f t="shared" si="4"/>
        <v>0</v>
      </c>
      <c r="J56" s="89">
        <f t="shared" si="4"/>
        <v>0</v>
      </c>
      <c r="K56" s="89">
        <f t="shared" si="4"/>
        <v>0</v>
      </c>
    </row>
    <row r="57" spans="1:11" ht="19.5" customHeight="1" thickBot="1" thickTop="1">
      <c r="A57" s="522" t="s">
        <v>64</v>
      </c>
      <c r="B57" s="528" t="s">
        <v>65</v>
      </c>
      <c r="C57" s="108"/>
      <c r="D57" s="109"/>
      <c r="E57" s="59">
        <f t="shared" si="0"/>
        <v>0</v>
      </c>
      <c r="F57" s="110"/>
      <c r="G57" s="408"/>
      <c r="H57" s="391"/>
      <c r="I57" s="391"/>
      <c r="J57" s="112"/>
      <c r="K57" s="112"/>
    </row>
    <row r="58" spans="1:11" ht="19.5" customHeight="1" thickBot="1" thickTop="1">
      <c r="A58" s="522"/>
      <c r="B58" s="528"/>
      <c r="C58" s="145"/>
      <c r="D58" s="109"/>
      <c r="E58" s="59">
        <f t="shared" si="0"/>
        <v>0</v>
      </c>
      <c r="F58" s="146"/>
      <c r="G58" s="111"/>
      <c r="H58" s="45"/>
      <c r="I58" s="45"/>
      <c r="J58" s="45"/>
      <c r="K58" s="45"/>
    </row>
    <row r="59" spans="1:11" ht="19.5" customHeight="1" thickBot="1" thickTop="1">
      <c r="A59" s="522"/>
      <c r="B59" s="528"/>
      <c r="C59" s="62"/>
      <c r="D59" s="63"/>
      <c r="E59" s="59">
        <f t="shared" si="0"/>
        <v>0</v>
      </c>
      <c r="F59" s="75"/>
      <c r="G59" s="93"/>
      <c r="H59" s="75"/>
      <c r="I59" s="75"/>
      <c r="J59" s="75"/>
      <c r="K59" s="75"/>
    </row>
    <row r="60" spans="1:11" ht="19.5" customHeight="1" thickBot="1" thickTop="1">
      <c r="A60" s="524" t="s">
        <v>66</v>
      </c>
      <c r="B60" s="524"/>
      <c r="C60" s="524"/>
      <c r="D60" s="524"/>
      <c r="E60" s="88">
        <f aca="true" t="shared" si="5" ref="E60:K60">SUM(E57:E59)</f>
        <v>0</v>
      </c>
      <c r="F60" s="89">
        <f t="shared" si="5"/>
        <v>0</v>
      </c>
      <c r="G60" s="90">
        <f t="shared" si="5"/>
        <v>0</v>
      </c>
      <c r="H60" s="89">
        <f t="shared" si="5"/>
        <v>0</v>
      </c>
      <c r="I60" s="89">
        <f t="shared" si="5"/>
        <v>0</v>
      </c>
      <c r="J60" s="89">
        <f t="shared" si="5"/>
        <v>0</v>
      </c>
      <c r="K60" s="89">
        <f t="shared" si="5"/>
        <v>0</v>
      </c>
    </row>
    <row r="61" spans="1:11" ht="19.5" customHeight="1" thickBot="1" thickTop="1">
      <c r="A61" s="529" t="s">
        <v>67</v>
      </c>
      <c r="B61" s="526" t="s">
        <v>68</v>
      </c>
      <c r="C61" s="62"/>
      <c r="D61" s="63"/>
      <c r="E61" s="59">
        <f t="shared" si="0"/>
        <v>0</v>
      </c>
      <c r="F61" s="66"/>
      <c r="G61" s="66">
        <v>0</v>
      </c>
      <c r="H61" s="66"/>
      <c r="I61" s="66"/>
      <c r="J61" s="66"/>
      <c r="K61" s="66"/>
    </row>
    <row r="62" spans="1:11" ht="19.5" customHeight="1" thickBot="1" thickTop="1">
      <c r="A62" s="529"/>
      <c r="B62" s="526"/>
      <c r="C62" s="62"/>
      <c r="D62" s="63"/>
      <c r="E62" s="59">
        <f t="shared" si="0"/>
        <v>0</v>
      </c>
      <c r="F62" s="60"/>
      <c r="G62" s="93"/>
      <c r="H62" s="60"/>
      <c r="I62" s="60"/>
      <c r="J62" s="60"/>
      <c r="K62" s="66"/>
    </row>
    <row r="63" spans="1:11" ht="19.5" customHeight="1" thickBot="1" thickTop="1">
      <c r="A63" s="529"/>
      <c r="B63" s="526"/>
      <c r="C63" s="62"/>
      <c r="D63" s="63"/>
      <c r="E63" s="59">
        <f t="shared" si="0"/>
        <v>0</v>
      </c>
      <c r="F63" s="60"/>
      <c r="G63" s="93"/>
      <c r="H63" s="60"/>
      <c r="I63" s="60"/>
      <c r="J63" s="60"/>
      <c r="K63" s="66"/>
    </row>
    <row r="64" spans="1:11" ht="19.5" customHeight="1" thickBot="1" thickTop="1">
      <c r="A64" s="524" t="s">
        <v>69</v>
      </c>
      <c r="B64" s="524"/>
      <c r="C64" s="524"/>
      <c r="D64" s="524"/>
      <c r="E64" s="88">
        <f aca="true" t="shared" si="6" ref="E64:K64">SUM(E61:E63)</f>
        <v>0</v>
      </c>
      <c r="F64" s="89">
        <f t="shared" si="6"/>
        <v>0</v>
      </c>
      <c r="G64" s="90">
        <f t="shared" si="6"/>
        <v>0</v>
      </c>
      <c r="H64" s="89">
        <f t="shared" si="6"/>
        <v>0</v>
      </c>
      <c r="I64" s="89">
        <f t="shared" si="6"/>
        <v>0</v>
      </c>
      <c r="J64" s="89">
        <f t="shared" si="6"/>
        <v>0</v>
      </c>
      <c r="K64" s="89">
        <f t="shared" si="6"/>
        <v>0</v>
      </c>
    </row>
    <row r="65" spans="1:11" ht="19.5" customHeight="1" thickBot="1" thickTop="1">
      <c r="A65" s="522" t="s">
        <v>70</v>
      </c>
      <c r="B65" s="530" t="s">
        <v>71</v>
      </c>
      <c r="C65" s="62"/>
      <c r="D65" s="63"/>
      <c r="E65" s="59">
        <f t="shared" si="0"/>
        <v>0</v>
      </c>
      <c r="F65" s="60"/>
      <c r="G65" s="93">
        <v>0</v>
      </c>
      <c r="H65" s="60"/>
      <c r="I65" s="60"/>
      <c r="J65" s="60"/>
      <c r="K65" s="66"/>
    </row>
    <row r="66" spans="1:11" ht="19.5" customHeight="1" thickBot="1" thickTop="1">
      <c r="A66" s="522"/>
      <c r="B66" s="530"/>
      <c r="C66" s="62"/>
      <c r="D66" s="63"/>
      <c r="E66" s="59">
        <f t="shared" si="0"/>
        <v>0</v>
      </c>
      <c r="F66" s="60"/>
      <c r="G66" s="93"/>
      <c r="H66" s="60"/>
      <c r="I66" s="60"/>
      <c r="J66" s="60"/>
      <c r="K66" s="66"/>
    </row>
    <row r="67" spans="1:11" ht="19.5" customHeight="1" thickBot="1" thickTop="1">
      <c r="A67" s="522"/>
      <c r="B67" s="530"/>
      <c r="C67" s="62"/>
      <c r="D67" s="63"/>
      <c r="E67" s="71">
        <f t="shared" si="0"/>
        <v>0</v>
      </c>
      <c r="F67" s="72"/>
      <c r="G67" s="107"/>
      <c r="H67" s="72"/>
      <c r="I67" s="72"/>
      <c r="J67" s="72"/>
      <c r="K67" s="73"/>
    </row>
    <row r="68" spans="1:11" ht="19.5" customHeight="1" thickBot="1" thickTop="1">
      <c r="A68" s="524" t="s">
        <v>72</v>
      </c>
      <c r="B68" s="524"/>
      <c r="C68" s="524"/>
      <c r="D68" s="524"/>
      <c r="E68" s="88">
        <f>SUM(E65:E67)</f>
        <v>0</v>
      </c>
      <c r="F68" s="89">
        <f aca="true" t="shared" si="7" ref="F68:K68">SUM(F65:F67)</f>
        <v>0</v>
      </c>
      <c r="G68" s="90">
        <f t="shared" si="7"/>
        <v>0</v>
      </c>
      <c r="H68" s="89">
        <f t="shared" si="7"/>
        <v>0</v>
      </c>
      <c r="I68" s="89">
        <f t="shared" si="7"/>
        <v>0</v>
      </c>
      <c r="J68" s="89">
        <f t="shared" si="7"/>
        <v>0</v>
      </c>
      <c r="K68" s="89">
        <f t="shared" si="7"/>
        <v>0</v>
      </c>
    </row>
    <row r="69" spans="1:11" ht="21.75" customHeight="1" thickBot="1" thickTop="1">
      <c r="A69" s="531" t="s">
        <v>73</v>
      </c>
      <c r="B69" s="531"/>
      <c r="C69" s="531"/>
      <c r="D69" s="531"/>
      <c r="E69" s="88">
        <f aca="true" t="shared" si="8" ref="E69:K69">+E41+E45+E52+E56+E60+E64+E68</f>
        <v>1175175</v>
      </c>
      <c r="F69" s="88">
        <f t="shared" si="8"/>
        <v>20475</v>
      </c>
      <c r="G69" s="113">
        <f t="shared" si="8"/>
        <v>154700</v>
      </c>
      <c r="H69" s="88">
        <f t="shared" si="8"/>
        <v>500000</v>
      </c>
      <c r="I69" s="88">
        <f t="shared" si="8"/>
        <v>500000</v>
      </c>
      <c r="J69" s="88">
        <f t="shared" si="8"/>
        <v>0</v>
      </c>
      <c r="K69" s="88">
        <f t="shared" si="8"/>
        <v>0</v>
      </c>
    </row>
    <row r="70" spans="1:7" ht="23.25" customHeight="1" thickTop="1">
      <c r="A70" s="532" t="s">
        <v>74</v>
      </c>
      <c r="B70" s="532"/>
      <c r="C70" s="532"/>
      <c r="D70" s="532"/>
      <c r="E70" s="532"/>
      <c r="F70" s="532"/>
      <c r="G70" s="532"/>
    </row>
    <row r="71" spans="1:11" ht="66" customHeight="1">
      <c r="A71" s="533"/>
      <c r="B71" s="533"/>
      <c r="C71" s="533"/>
      <c r="D71" s="533"/>
      <c r="E71" s="533"/>
      <c r="F71" s="533"/>
      <c r="G71" s="533"/>
      <c r="H71" s="533"/>
      <c r="I71" s="533"/>
      <c r="J71" s="533"/>
      <c r="K71" s="533"/>
    </row>
    <row r="72" spans="1:7" ht="15.75">
      <c r="A72" s="114"/>
      <c r="B72" s="114"/>
      <c r="C72" s="114"/>
      <c r="D72" s="114"/>
      <c r="E72" s="114"/>
      <c r="F72" s="114"/>
      <c r="G72" s="114"/>
    </row>
    <row r="73" spans="1:11" ht="15.75">
      <c r="A73" s="115"/>
      <c r="B73" s="115"/>
      <c r="C73" s="116" t="s">
        <v>75</v>
      </c>
      <c r="D73" s="1" t="s">
        <v>76</v>
      </c>
      <c r="E73" s="117" t="s">
        <v>77</v>
      </c>
      <c r="F73" s="118" t="s">
        <v>352</v>
      </c>
      <c r="G73" s="119"/>
      <c r="H73" s="120"/>
      <c r="I73" s="121" t="s">
        <v>78</v>
      </c>
      <c r="K73" s="122"/>
    </row>
    <row r="74" spans="1:11" ht="15.75">
      <c r="A74" s="115"/>
      <c r="B74" s="115"/>
      <c r="C74" s="116" t="s">
        <v>79</v>
      </c>
      <c r="D74" s="1" t="s">
        <v>80</v>
      </c>
      <c r="E74" s="120"/>
      <c r="F74" s="115"/>
      <c r="G74" s="115"/>
      <c r="H74" s="115"/>
      <c r="I74" s="115" t="s">
        <v>293</v>
      </c>
      <c r="J74" s="115"/>
      <c r="K74" s="123"/>
    </row>
    <row r="75" spans="1:7" ht="15.75">
      <c r="A75" s="114"/>
      <c r="B75" s="114"/>
      <c r="C75" s="114"/>
      <c r="D75" s="114"/>
      <c r="E75" s="114"/>
      <c r="F75" s="114"/>
      <c r="G75" s="114"/>
    </row>
    <row r="76" spans="1:7" ht="15.75">
      <c r="A76" s="114"/>
      <c r="B76" s="114"/>
      <c r="C76" s="114"/>
      <c r="D76" s="114"/>
      <c r="E76" s="114"/>
      <c r="F76" s="114"/>
      <c r="G76" s="114"/>
    </row>
    <row r="77" spans="1:7" ht="15.75">
      <c r="A77" s="114"/>
      <c r="B77" s="114"/>
      <c r="C77" s="114"/>
      <c r="D77" s="114"/>
      <c r="E77" s="114"/>
      <c r="F77" s="114"/>
      <c r="G77" s="114"/>
    </row>
    <row r="78" spans="1:7" ht="15.75">
      <c r="A78" s="114"/>
      <c r="B78" s="114"/>
      <c r="C78" s="114"/>
      <c r="D78" s="114"/>
      <c r="E78" s="114"/>
      <c r="F78" s="114"/>
      <c r="G78" s="114"/>
    </row>
    <row r="79" spans="1:7" ht="15.75">
      <c r="A79" s="114"/>
      <c r="B79" s="114"/>
      <c r="C79" s="114"/>
      <c r="D79" s="114"/>
      <c r="E79" s="114"/>
      <c r="F79" s="114"/>
      <c r="G79" s="114"/>
    </row>
    <row r="83" ht="15.75"/>
    <row r="84" ht="15.75"/>
    <row r="85" ht="15.75"/>
    <row r="86" ht="15.75"/>
    <row r="87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</sheetData>
  <sheetProtection selectLockedCells="1" selectUnlockedCells="1"/>
  <mergeCells count="47">
    <mergeCell ref="A3:D3"/>
    <mergeCell ref="E3:K3"/>
    <mergeCell ref="A4:D4"/>
    <mergeCell ref="E4:K4"/>
    <mergeCell ref="E5:I5"/>
    <mergeCell ref="J5:K5"/>
    <mergeCell ref="A7:D20"/>
    <mergeCell ref="I7:K7"/>
    <mergeCell ref="I8:K8"/>
    <mergeCell ref="I9:K9"/>
    <mergeCell ref="I10:K10"/>
    <mergeCell ref="I11:K11"/>
    <mergeCell ref="I12:K12"/>
    <mergeCell ref="I13:K13"/>
    <mergeCell ref="I14:K14"/>
    <mergeCell ref="G15:K20"/>
    <mergeCell ref="A22:D23"/>
    <mergeCell ref="H22:K22"/>
    <mergeCell ref="A32:A33"/>
    <mergeCell ref="B32:B33"/>
    <mergeCell ref="C33:D33"/>
    <mergeCell ref="A35:D36"/>
    <mergeCell ref="H35:K35"/>
    <mergeCell ref="A38:A40"/>
    <mergeCell ref="B38:B40"/>
    <mergeCell ref="A41:D41"/>
    <mergeCell ref="A42:A44"/>
    <mergeCell ref="B42:B44"/>
    <mergeCell ref="A45:D45"/>
    <mergeCell ref="A46:A51"/>
    <mergeCell ref="B46:B51"/>
    <mergeCell ref="A52:D52"/>
    <mergeCell ref="A53:A55"/>
    <mergeCell ref="B53:B55"/>
    <mergeCell ref="A56:D56"/>
    <mergeCell ref="A57:A59"/>
    <mergeCell ref="B57:B59"/>
    <mergeCell ref="A60:D60"/>
    <mergeCell ref="A61:A63"/>
    <mergeCell ref="B61:B63"/>
    <mergeCell ref="A64:D64"/>
    <mergeCell ref="A65:A67"/>
    <mergeCell ref="B65:B67"/>
    <mergeCell ref="A68:D68"/>
    <mergeCell ref="A69:D69"/>
    <mergeCell ref="A70:G70"/>
    <mergeCell ref="A71:K71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70"/>
  <sheetViews>
    <sheetView zoomScale="69" zoomScaleNormal="69" zoomScalePageLayoutView="0" workbookViewId="0" topLeftCell="A1">
      <selection activeCell="G14" sqref="G14:K19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511" t="s">
        <v>90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 thickTop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82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97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 t="s">
        <v>17</v>
      </c>
      <c r="F11" s="23"/>
      <c r="G11" s="30" t="s">
        <v>18</v>
      </c>
      <c r="H11" s="28" t="s">
        <v>84</v>
      </c>
      <c r="I11" s="514" t="s">
        <v>85</v>
      </c>
      <c r="J11" s="514"/>
      <c r="K11" s="514"/>
    </row>
    <row r="12" spans="1:11" ht="45" customHeight="1">
      <c r="A12" s="511"/>
      <c r="B12" s="511"/>
      <c r="C12" s="511"/>
      <c r="D12" s="511"/>
      <c r="E12" s="29" t="s">
        <v>20</v>
      </c>
      <c r="F12" s="32"/>
      <c r="G12" s="30" t="s">
        <v>21</v>
      </c>
      <c r="H12" s="33" t="s">
        <v>354</v>
      </c>
      <c r="I12" s="514" t="s">
        <v>353</v>
      </c>
      <c r="J12" s="514"/>
      <c r="K12" s="514"/>
    </row>
    <row r="13" spans="1:11" ht="29.25" customHeight="1">
      <c r="A13" s="511"/>
      <c r="B13" s="511"/>
      <c r="C13" s="511"/>
      <c r="D13" s="511"/>
      <c r="E13" s="30" t="s">
        <v>24</v>
      </c>
      <c r="F13" s="23"/>
      <c r="G13" s="34" t="s">
        <v>25</v>
      </c>
      <c r="H13" s="35"/>
      <c r="I13" s="514" t="s">
        <v>26</v>
      </c>
      <c r="J13" s="514"/>
      <c r="K13" s="514"/>
    </row>
    <row r="14" spans="1:11" ht="16.5" customHeight="1">
      <c r="A14" s="511"/>
      <c r="B14" s="511"/>
      <c r="C14" s="511"/>
      <c r="D14" s="511"/>
      <c r="E14" s="36" t="s">
        <v>27</v>
      </c>
      <c r="F14" s="23"/>
      <c r="G14" s="516" t="s">
        <v>402</v>
      </c>
      <c r="H14" s="516"/>
      <c r="I14" s="516"/>
      <c r="J14" s="516"/>
      <c r="K14" s="516"/>
    </row>
    <row r="15" spans="1:11" ht="16.5" customHeight="1">
      <c r="A15" s="511"/>
      <c r="B15" s="511"/>
      <c r="C15" s="511"/>
      <c r="D15" s="511"/>
      <c r="E15" s="37" t="s">
        <v>28</v>
      </c>
      <c r="F15" s="23"/>
      <c r="G15" s="516"/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6" t="s">
        <v>29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30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0" t="s">
        <v>31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8" t="s">
        <v>32</v>
      </c>
      <c r="F19" s="39" t="s">
        <v>33</v>
      </c>
      <c r="G19" s="516"/>
      <c r="H19" s="516"/>
      <c r="I19" s="516"/>
      <c r="J19" s="516"/>
      <c r="K19" s="516"/>
    </row>
    <row r="20" spans="1:11" ht="8.25" customHeight="1">
      <c r="A20" s="40"/>
      <c r="B20" s="40"/>
      <c r="C20" s="41"/>
      <c r="D20" s="42"/>
      <c r="E20" s="43"/>
      <c r="F20" s="41"/>
      <c r="G20" s="41"/>
      <c r="H20" s="42"/>
      <c r="I20" s="42"/>
      <c r="J20" s="41"/>
      <c r="K20" s="44"/>
    </row>
    <row r="21" spans="1:11" ht="17.25" customHeight="1">
      <c r="A21" s="517" t="s">
        <v>34</v>
      </c>
      <c r="B21" s="517"/>
      <c r="C21" s="517"/>
      <c r="D21" s="517"/>
      <c r="E21" s="46" t="s">
        <v>35</v>
      </c>
      <c r="F21" s="47" t="s">
        <v>36</v>
      </c>
      <c r="G21" s="48" t="s">
        <v>37</v>
      </c>
      <c r="H21" s="518" t="s">
        <v>38</v>
      </c>
      <c r="I21" s="518"/>
      <c r="J21" s="518"/>
      <c r="K21" s="518"/>
    </row>
    <row r="22" spans="1:11" ht="17.25" customHeight="1">
      <c r="A22" s="517"/>
      <c r="B22" s="517"/>
      <c r="C22" s="517"/>
      <c r="D22" s="517"/>
      <c r="E22" s="49" t="s">
        <v>39</v>
      </c>
      <c r="F22" s="50" t="s">
        <v>40</v>
      </c>
      <c r="G22" s="51" t="s">
        <v>349</v>
      </c>
      <c r="H22" s="45" t="s">
        <v>41</v>
      </c>
      <c r="I22" s="45" t="s">
        <v>304</v>
      </c>
      <c r="J22" s="45" t="s">
        <v>350</v>
      </c>
      <c r="K22" s="45" t="s">
        <v>351</v>
      </c>
    </row>
    <row r="23" spans="1:11" ht="17.25" customHeight="1" thickBot="1">
      <c r="A23" s="52"/>
      <c r="B23" s="53"/>
      <c r="C23" s="52" t="s">
        <v>43</v>
      </c>
      <c r="D23" s="54" t="s">
        <v>44</v>
      </c>
      <c r="E23" s="55">
        <v>1</v>
      </c>
      <c r="F23" s="56">
        <v>2</v>
      </c>
      <c r="G23" s="54">
        <v>3</v>
      </c>
      <c r="H23" s="55">
        <v>4</v>
      </c>
      <c r="I23" s="55">
        <v>5</v>
      </c>
      <c r="J23" s="55">
        <v>6</v>
      </c>
      <c r="K23" s="55">
        <v>7</v>
      </c>
    </row>
    <row r="24" spans="1:11" ht="33" thickBot="1" thickTop="1">
      <c r="A24" s="519"/>
      <c r="B24" s="520"/>
      <c r="C24" s="166">
        <v>411</v>
      </c>
      <c r="D24" s="132" t="s">
        <v>100</v>
      </c>
      <c r="E24" s="59">
        <v>0</v>
      </c>
      <c r="F24" s="60">
        <v>0</v>
      </c>
      <c r="G24" s="60">
        <v>150000</v>
      </c>
      <c r="H24" s="60">
        <v>60000</v>
      </c>
      <c r="I24" s="60">
        <v>60000</v>
      </c>
      <c r="J24" s="60"/>
      <c r="K24" s="66"/>
    </row>
    <row r="25" spans="1:11" ht="17.25" thickBot="1" thickTop="1">
      <c r="A25" s="519"/>
      <c r="B25" s="520"/>
      <c r="C25" s="166">
        <v>412</v>
      </c>
      <c r="D25" s="132" t="s">
        <v>45</v>
      </c>
      <c r="E25" s="59">
        <v>0</v>
      </c>
      <c r="F25" s="60">
        <v>0</v>
      </c>
      <c r="G25" s="60">
        <v>30000</v>
      </c>
      <c r="H25" s="60">
        <v>0</v>
      </c>
      <c r="I25" s="60">
        <v>0</v>
      </c>
      <c r="J25" s="60"/>
      <c r="K25" s="66"/>
    </row>
    <row r="26" spans="1:11" ht="33" thickBot="1" thickTop="1">
      <c r="A26" s="519"/>
      <c r="B26" s="520"/>
      <c r="C26" s="166">
        <v>42</v>
      </c>
      <c r="D26" s="132" t="s">
        <v>101</v>
      </c>
      <c r="E26" s="59">
        <f>F26+G26+H26+I26+J26+K26</f>
        <v>0</v>
      </c>
      <c r="F26" s="60"/>
      <c r="G26" s="60">
        <v>0</v>
      </c>
      <c r="H26" s="60">
        <v>0</v>
      </c>
      <c r="I26" s="60">
        <v>0</v>
      </c>
      <c r="J26" s="60"/>
      <c r="K26" s="66"/>
    </row>
    <row r="27" spans="1:11" ht="17.25" thickBot="1" thickTop="1">
      <c r="A27" s="519"/>
      <c r="B27" s="520"/>
      <c r="C27" s="166">
        <v>421</v>
      </c>
      <c r="D27" s="132" t="s">
        <v>88</v>
      </c>
      <c r="E27" s="59">
        <v>0</v>
      </c>
      <c r="F27" s="60">
        <v>0</v>
      </c>
      <c r="G27" s="60">
        <v>0</v>
      </c>
      <c r="H27" s="60">
        <v>100</v>
      </c>
      <c r="I27" s="60">
        <v>100</v>
      </c>
      <c r="J27" s="60"/>
      <c r="K27" s="66"/>
    </row>
    <row r="28" spans="1:11" ht="17.25" customHeight="1" thickBot="1" thickTop="1">
      <c r="A28" s="519"/>
      <c r="B28" s="520"/>
      <c r="C28" s="521" t="s">
        <v>49</v>
      </c>
      <c r="D28" s="521"/>
      <c r="E28" s="88">
        <f>SUM(E24:E26)</f>
        <v>0</v>
      </c>
      <c r="F28" s="88">
        <f aca="true" t="shared" si="0" ref="F28:K28">SUM(F24:F27)</f>
        <v>0</v>
      </c>
      <c r="G28" s="167">
        <f>SUM(G24:G26)</f>
        <v>180000</v>
      </c>
      <c r="H28" s="167">
        <f>SUM(H24:H26)</f>
        <v>60000</v>
      </c>
      <c r="I28" s="167">
        <f>SUM(I24:I26)</f>
        <v>60000</v>
      </c>
      <c r="J28" s="88">
        <f t="shared" si="0"/>
        <v>0</v>
      </c>
      <c r="K28" s="88">
        <f t="shared" si="0"/>
        <v>0</v>
      </c>
    </row>
    <row r="29" spans="1:11" ht="17.25" customHeight="1" thickTop="1">
      <c r="A29" s="57"/>
      <c r="B29" s="74"/>
      <c r="C29" s="138"/>
      <c r="D29" s="139"/>
      <c r="E29" s="75"/>
      <c r="F29" s="76"/>
      <c r="G29" s="77"/>
      <c r="H29" s="140"/>
      <c r="I29" s="140"/>
      <c r="J29" s="140"/>
      <c r="K29" s="76"/>
    </row>
    <row r="30" spans="1:11" ht="17.25" customHeight="1">
      <c r="A30" s="517" t="s">
        <v>50</v>
      </c>
      <c r="B30" s="517"/>
      <c r="C30" s="517"/>
      <c r="D30" s="517"/>
      <c r="E30" s="46" t="s">
        <v>35</v>
      </c>
      <c r="F30" s="47" t="s">
        <v>36</v>
      </c>
      <c r="G30" s="48" t="s">
        <v>37</v>
      </c>
      <c r="H30" s="518" t="s">
        <v>38</v>
      </c>
      <c r="I30" s="518"/>
      <c r="J30" s="518"/>
      <c r="K30" s="518"/>
    </row>
    <row r="31" spans="1:11" ht="17.25" customHeight="1">
      <c r="A31" s="517"/>
      <c r="B31" s="517"/>
      <c r="C31" s="517"/>
      <c r="D31" s="517"/>
      <c r="E31" s="49" t="s">
        <v>39</v>
      </c>
      <c r="F31" s="50" t="s">
        <v>40</v>
      </c>
      <c r="G31" s="51" t="s">
        <v>349</v>
      </c>
      <c r="H31" s="45" t="s">
        <v>41</v>
      </c>
      <c r="I31" s="45" t="s">
        <v>304</v>
      </c>
      <c r="J31" s="45" t="s">
        <v>350</v>
      </c>
      <c r="K31" s="45" t="s">
        <v>351</v>
      </c>
    </row>
    <row r="32" spans="1:11" ht="17.25" customHeight="1" thickBot="1">
      <c r="A32" s="52"/>
      <c r="B32" s="53"/>
      <c r="C32" s="52" t="s">
        <v>43</v>
      </c>
      <c r="D32" s="54" t="s">
        <v>44</v>
      </c>
      <c r="E32" s="55">
        <v>1</v>
      </c>
      <c r="F32" s="56">
        <v>2</v>
      </c>
      <c r="G32" s="52">
        <v>3</v>
      </c>
      <c r="H32" s="55">
        <v>4</v>
      </c>
      <c r="I32" s="55">
        <v>5</v>
      </c>
      <c r="J32" s="55">
        <v>6</v>
      </c>
      <c r="K32" s="55">
        <v>7</v>
      </c>
    </row>
    <row r="33" spans="1:11" ht="19.5" customHeight="1" thickBot="1" thickTop="1">
      <c r="A33" s="522" t="s">
        <v>51</v>
      </c>
      <c r="B33" s="523" t="s">
        <v>52</v>
      </c>
      <c r="C33" s="62">
        <v>611</v>
      </c>
      <c r="D33" s="63" t="s">
        <v>53</v>
      </c>
      <c r="E33" s="59">
        <f aca="true" t="shared" si="1" ref="E33:E58">SUM(F33:K33)</f>
        <v>30200</v>
      </c>
      <c r="F33" s="65">
        <v>0</v>
      </c>
      <c r="G33" s="168">
        <v>30000</v>
      </c>
      <c r="H33" s="169">
        <v>100</v>
      </c>
      <c r="I33" s="169">
        <v>100</v>
      </c>
      <c r="J33" s="65"/>
      <c r="K33" s="79"/>
    </row>
    <row r="34" spans="1:11" ht="19.5" customHeight="1" thickBot="1" thickTop="1">
      <c r="A34" s="522"/>
      <c r="B34" s="523"/>
      <c r="C34" s="62"/>
      <c r="D34" s="63"/>
      <c r="E34" s="59">
        <f t="shared" si="1"/>
        <v>0</v>
      </c>
      <c r="F34" s="65"/>
      <c r="G34" s="80"/>
      <c r="H34" s="65"/>
      <c r="I34" s="65"/>
      <c r="J34" s="65"/>
      <c r="K34" s="79"/>
    </row>
    <row r="35" spans="1:11" ht="19.5" customHeight="1" thickBot="1" thickTop="1">
      <c r="A35" s="522"/>
      <c r="B35" s="523"/>
      <c r="C35" s="81"/>
      <c r="D35" s="82"/>
      <c r="E35" s="83">
        <f t="shared" si="1"/>
        <v>0</v>
      </c>
      <c r="F35" s="84"/>
      <c r="G35" s="85"/>
      <c r="H35" s="84"/>
      <c r="I35" s="84"/>
      <c r="J35" s="86"/>
      <c r="K35" s="87"/>
    </row>
    <row r="36" spans="1:11" ht="19.5" customHeight="1" thickBot="1" thickTop="1">
      <c r="A36" s="524" t="s">
        <v>54</v>
      </c>
      <c r="B36" s="524"/>
      <c r="C36" s="524"/>
      <c r="D36" s="524"/>
      <c r="E36" s="88">
        <f aca="true" t="shared" si="2" ref="E36:K36">SUM(E33:E35)</f>
        <v>30200</v>
      </c>
      <c r="F36" s="89">
        <f t="shared" si="2"/>
        <v>0</v>
      </c>
      <c r="G36" s="90">
        <f t="shared" si="2"/>
        <v>30000</v>
      </c>
      <c r="H36" s="89">
        <f t="shared" si="2"/>
        <v>100</v>
      </c>
      <c r="I36" s="89">
        <f t="shared" si="2"/>
        <v>100</v>
      </c>
      <c r="J36" s="89">
        <f t="shared" si="2"/>
        <v>0</v>
      </c>
      <c r="K36" s="89">
        <f t="shared" si="2"/>
        <v>0</v>
      </c>
    </row>
    <row r="37" spans="1:11" ht="19.5" customHeight="1" thickBot="1" thickTop="1">
      <c r="A37" s="522" t="s">
        <v>55</v>
      </c>
      <c r="B37" s="525" t="s">
        <v>56</v>
      </c>
      <c r="C37" s="62"/>
      <c r="D37" s="91"/>
      <c r="E37" s="92">
        <f t="shared" si="1"/>
        <v>0</v>
      </c>
      <c r="F37" s="65"/>
      <c r="G37" s="80"/>
      <c r="H37" s="65"/>
      <c r="I37" s="65"/>
      <c r="J37" s="65"/>
      <c r="K37" s="79"/>
    </row>
    <row r="38" spans="1:11" ht="19.5" customHeight="1" thickBot="1" thickTop="1">
      <c r="A38" s="522"/>
      <c r="B38" s="525"/>
      <c r="C38" s="62"/>
      <c r="D38" s="63"/>
      <c r="E38" s="59">
        <f t="shared" si="1"/>
        <v>0</v>
      </c>
      <c r="F38" s="60"/>
      <c r="G38" s="93"/>
      <c r="H38" s="60"/>
      <c r="I38" s="60"/>
      <c r="J38" s="60"/>
      <c r="K38" s="66"/>
    </row>
    <row r="39" spans="1:11" ht="19.5" customHeight="1" thickBot="1" thickTop="1">
      <c r="A39" s="522"/>
      <c r="B39" s="525"/>
      <c r="C39" s="62"/>
      <c r="D39" s="63"/>
      <c r="E39" s="59">
        <f t="shared" si="1"/>
        <v>0</v>
      </c>
      <c r="F39" s="60"/>
      <c r="G39" s="93"/>
      <c r="H39" s="60"/>
      <c r="I39" s="60"/>
      <c r="J39" s="60"/>
      <c r="K39" s="66"/>
    </row>
    <row r="40" spans="1:11" ht="19.5" customHeight="1" thickBot="1" thickTop="1">
      <c r="A40" s="524" t="s">
        <v>57</v>
      </c>
      <c r="B40" s="524"/>
      <c r="C40" s="524"/>
      <c r="D40" s="524"/>
      <c r="E40" s="88">
        <f aca="true" t="shared" si="3" ref="E40:K40">SUM(E37:E39)</f>
        <v>0</v>
      </c>
      <c r="F40" s="89">
        <f t="shared" si="3"/>
        <v>0</v>
      </c>
      <c r="G40" s="90">
        <f t="shared" si="3"/>
        <v>0</v>
      </c>
      <c r="H40" s="89">
        <f t="shared" si="3"/>
        <v>0</v>
      </c>
      <c r="I40" s="89">
        <f t="shared" si="3"/>
        <v>0</v>
      </c>
      <c r="J40" s="89">
        <f t="shared" si="3"/>
        <v>0</v>
      </c>
      <c r="K40" s="89">
        <f t="shared" si="3"/>
        <v>0</v>
      </c>
    </row>
    <row r="41" spans="1:11" ht="19.5" customHeight="1" thickBot="1" thickTop="1">
      <c r="A41" s="522" t="s">
        <v>58</v>
      </c>
      <c r="B41" s="526" t="s">
        <v>59</v>
      </c>
      <c r="C41" s="62"/>
      <c r="D41" s="63"/>
      <c r="E41" s="59">
        <f t="shared" si="1"/>
        <v>0</v>
      </c>
      <c r="F41" s="60"/>
      <c r="G41" s="60"/>
      <c r="H41" s="60"/>
      <c r="I41" s="60"/>
      <c r="J41" s="60"/>
      <c r="K41" s="66"/>
    </row>
    <row r="42" spans="1:11" ht="19.5" customHeight="1" thickBot="1" thickTop="1">
      <c r="A42" s="522"/>
      <c r="B42" s="526"/>
      <c r="C42" s="62"/>
      <c r="D42" s="63"/>
      <c r="E42" s="83"/>
      <c r="F42" s="84"/>
      <c r="G42" s="94"/>
      <c r="H42" s="60"/>
      <c r="I42" s="60"/>
      <c r="J42" s="84"/>
      <c r="K42" s="87"/>
    </row>
    <row r="43" spans="1:11" ht="19.5" customHeight="1" thickBot="1" thickTop="1">
      <c r="A43" s="522"/>
      <c r="B43" s="526"/>
      <c r="C43" s="95"/>
      <c r="D43" s="96"/>
      <c r="E43" s="71">
        <f t="shared" si="1"/>
        <v>0</v>
      </c>
      <c r="F43" s="72"/>
      <c r="G43" s="97"/>
      <c r="H43" s="72"/>
      <c r="I43" s="72"/>
      <c r="J43" s="72"/>
      <c r="K43" s="73"/>
    </row>
    <row r="44" spans="1:11" ht="19.5" customHeight="1" thickBot="1" thickTop="1">
      <c r="A44" s="524" t="s">
        <v>60</v>
      </c>
      <c r="B44" s="524"/>
      <c r="C44" s="524"/>
      <c r="D44" s="524"/>
      <c r="E44" s="88">
        <f aca="true" t="shared" si="4" ref="E44:K44">SUM(E41:E43)</f>
        <v>0</v>
      </c>
      <c r="F44" s="89">
        <f t="shared" si="4"/>
        <v>0</v>
      </c>
      <c r="G44" s="90">
        <f t="shared" si="4"/>
        <v>0</v>
      </c>
      <c r="H44" s="89">
        <f t="shared" si="4"/>
        <v>0</v>
      </c>
      <c r="I44" s="89">
        <f t="shared" si="4"/>
        <v>0</v>
      </c>
      <c r="J44" s="89">
        <f t="shared" si="4"/>
        <v>0</v>
      </c>
      <c r="K44" s="89">
        <f t="shared" si="4"/>
        <v>0</v>
      </c>
    </row>
    <row r="45" spans="1:11" ht="19.5" customHeight="1" thickBot="1" thickTop="1">
      <c r="A45" s="527" t="s">
        <v>61</v>
      </c>
      <c r="B45" s="528" t="s">
        <v>62</v>
      </c>
      <c r="C45" s="99">
        <v>633</v>
      </c>
      <c r="D45" s="100" t="s">
        <v>89</v>
      </c>
      <c r="E45" s="75">
        <f t="shared" si="1"/>
        <v>0</v>
      </c>
      <c r="F45" s="86"/>
      <c r="G45" s="84">
        <v>0</v>
      </c>
      <c r="H45" s="84">
        <v>0</v>
      </c>
      <c r="I45" s="86">
        <v>0</v>
      </c>
      <c r="K45" s="79"/>
    </row>
    <row r="46" spans="1:11" ht="19.5" customHeight="1" thickBot="1" thickTop="1">
      <c r="A46" s="527"/>
      <c r="B46" s="528"/>
      <c r="C46" s="95"/>
      <c r="D46" s="144"/>
      <c r="E46" s="72">
        <f t="shared" si="1"/>
        <v>0</v>
      </c>
      <c r="F46" s="72"/>
      <c r="G46" s="107"/>
      <c r="H46" s="72"/>
      <c r="I46" s="72"/>
      <c r="J46" s="72"/>
      <c r="K46" s="73"/>
    </row>
    <row r="47" spans="1:11" ht="19.5" customHeight="1" thickBot="1" thickTop="1">
      <c r="A47" s="524" t="s">
        <v>63</v>
      </c>
      <c r="B47" s="524"/>
      <c r="C47" s="524"/>
      <c r="D47" s="524"/>
      <c r="E47" s="88">
        <f aca="true" t="shared" si="5" ref="E47:K47">SUM(E45:E46)</f>
        <v>0</v>
      </c>
      <c r="F47" s="89">
        <f t="shared" si="5"/>
        <v>0</v>
      </c>
      <c r="G47" s="90">
        <f t="shared" si="5"/>
        <v>0</v>
      </c>
      <c r="H47" s="89">
        <f t="shared" si="5"/>
        <v>0</v>
      </c>
      <c r="I47" s="89">
        <f t="shared" si="5"/>
        <v>0</v>
      </c>
      <c r="J47" s="89">
        <f t="shared" si="5"/>
        <v>0</v>
      </c>
      <c r="K47" s="89">
        <f t="shared" si="5"/>
        <v>0</v>
      </c>
    </row>
    <row r="48" spans="1:11" ht="19.5" customHeight="1" thickBot="1" thickTop="1">
      <c r="A48" s="522" t="s">
        <v>64</v>
      </c>
      <c r="B48" s="528" t="s">
        <v>65</v>
      </c>
      <c r="C48" s="108"/>
      <c r="D48" s="109"/>
      <c r="E48" s="59">
        <f t="shared" si="1"/>
        <v>0</v>
      </c>
      <c r="F48" s="110"/>
      <c r="G48" s="111"/>
      <c r="H48" s="112"/>
      <c r="I48" s="112"/>
      <c r="J48" s="112"/>
      <c r="K48" s="112"/>
    </row>
    <row r="49" spans="1:11" ht="19.5" customHeight="1" thickBot="1" thickTop="1">
      <c r="A49" s="522"/>
      <c r="B49" s="528"/>
      <c r="C49" s="145"/>
      <c r="D49" s="109"/>
      <c r="E49" s="59">
        <f t="shared" si="1"/>
        <v>0</v>
      </c>
      <c r="F49" s="146"/>
      <c r="G49" s="111"/>
      <c r="H49" s="45"/>
      <c r="I49" s="45"/>
      <c r="J49" s="45"/>
      <c r="K49" s="45"/>
    </row>
    <row r="50" spans="1:11" ht="19.5" customHeight="1" thickBot="1" thickTop="1">
      <c r="A50" s="522"/>
      <c r="B50" s="528"/>
      <c r="C50" s="62"/>
      <c r="D50" s="63"/>
      <c r="E50" s="59">
        <f t="shared" si="1"/>
        <v>0</v>
      </c>
      <c r="F50" s="75"/>
      <c r="G50" s="93"/>
      <c r="H50" s="75"/>
      <c r="I50" s="75"/>
      <c r="J50" s="75"/>
      <c r="K50" s="75"/>
    </row>
    <row r="51" spans="1:11" ht="19.5" customHeight="1" thickBot="1" thickTop="1">
      <c r="A51" s="524" t="s">
        <v>66</v>
      </c>
      <c r="B51" s="524"/>
      <c r="C51" s="524"/>
      <c r="D51" s="524"/>
      <c r="E51" s="88">
        <f aca="true" t="shared" si="6" ref="E51:K51">SUM(E48:E50)</f>
        <v>0</v>
      </c>
      <c r="F51" s="89">
        <f t="shared" si="6"/>
        <v>0</v>
      </c>
      <c r="G51" s="90">
        <f t="shared" si="6"/>
        <v>0</v>
      </c>
      <c r="H51" s="89">
        <f t="shared" si="6"/>
        <v>0</v>
      </c>
      <c r="I51" s="89">
        <f t="shared" si="6"/>
        <v>0</v>
      </c>
      <c r="J51" s="89">
        <f t="shared" si="6"/>
        <v>0</v>
      </c>
      <c r="K51" s="89">
        <f t="shared" si="6"/>
        <v>0</v>
      </c>
    </row>
    <row r="52" spans="1:11" ht="32.25" customHeight="1" thickBot="1" thickTop="1">
      <c r="A52" s="529" t="s">
        <v>67</v>
      </c>
      <c r="B52" s="526" t="s">
        <v>68</v>
      </c>
      <c r="C52" s="62">
        <v>711</v>
      </c>
      <c r="D52" s="132" t="s">
        <v>106</v>
      </c>
      <c r="E52" s="59">
        <f t="shared" si="1"/>
        <v>0</v>
      </c>
      <c r="F52" s="66">
        <v>0</v>
      </c>
      <c r="G52" s="66"/>
      <c r="H52" s="66"/>
      <c r="I52" s="66"/>
      <c r="J52" s="66"/>
      <c r="K52" s="66"/>
    </row>
    <row r="53" spans="1:11" ht="19.5" customHeight="1" thickBot="1" thickTop="1">
      <c r="A53" s="529"/>
      <c r="B53" s="526"/>
      <c r="C53" s="62"/>
      <c r="D53" s="63"/>
      <c r="E53" s="59">
        <f t="shared" si="1"/>
        <v>0</v>
      </c>
      <c r="F53" s="60"/>
      <c r="G53" s="93"/>
      <c r="H53" s="60"/>
      <c r="I53" s="60"/>
      <c r="J53" s="60"/>
      <c r="K53" s="66"/>
    </row>
    <row r="54" spans="1:11" ht="19.5" customHeight="1" thickBot="1" thickTop="1">
      <c r="A54" s="529"/>
      <c r="B54" s="526"/>
      <c r="C54" s="62"/>
      <c r="D54" s="63"/>
      <c r="E54" s="59">
        <f t="shared" si="1"/>
        <v>0</v>
      </c>
      <c r="F54" s="60"/>
      <c r="G54" s="93"/>
      <c r="H54" s="60"/>
      <c r="I54" s="60"/>
      <c r="J54" s="60"/>
      <c r="K54" s="66"/>
    </row>
    <row r="55" spans="1:11" ht="19.5" customHeight="1" thickBot="1" thickTop="1">
      <c r="A55" s="524" t="s">
        <v>69</v>
      </c>
      <c r="B55" s="524"/>
      <c r="C55" s="524"/>
      <c r="D55" s="524"/>
      <c r="E55" s="88">
        <f aca="true" t="shared" si="7" ref="E55:K55">SUM(E52:E54)</f>
        <v>0</v>
      </c>
      <c r="F55" s="89">
        <f t="shared" si="7"/>
        <v>0</v>
      </c>
      <c r="G55" s="90">
        <f t="shared" si="7"/>
        <v>0</v>
      </c>
      <c r="H55" s="89">
        <f t="shared" si="7"/>
        <v>0</v>
      </c>
      <c r="I55" s="89">
        <f t="shared" si="7"/>
        <v>0</v>
      </c>
      <c r="J55" s="89">
        <f t="shared" si="7"/>
        <v>0</v>
      </c>
      <c r="K55" s="89">
        <f t="shared" si="7"/>
        <v>0</v>
      </c>
    </row>
    <row r="56" spans="1:11" ht="19.5" customHeight="1" thickBot="1" thickTop="1">
      <c r="A56" s="522" t="s">
        <v>70</v>
      </c>
      <c r="B56" s="530" t="s">
        <v>71</v>
      </c>
      <c r="C56" s="62"/>
      <c r="D56" s="63"/>
      <c r="E56" s="59">
        <f t="shared" si="1"/>
        <v>0</v>
      </c>
      <c r="F56" s="60"/>
      <c r="G56" s="93"/>
      <c r="H56" s="60"/>
      <c r="I56" s="60"/>
      <c r="J56" s="60"/>
      <c r="K56" s="66"/>
    </row>
    <row r="57" spans="1:11" ht="19.5" customHeight="1" thickBot="1" thickTop="1">
      <c r="A57" s="522"/>
      <c r="B57" s="530"/>
      <c r="C57" s="62"/>
      <c r="D57" s="63"/>
      <c r="E57" s="59">
        <f t="shared" si="1"/>
        <v>0</v>
      </c>
      <c r="F57" s="60"/>
      <c r="G57" s="93"/>
      <c r="H57" s="60"/>
      <c r="I57" s="60"/>
      <c r="J57" s="60"/>
      <c r="K57" s="66"/>
    </row>
    <row r="58" spans="1:11" ht="19.5" customHeight="1" thickBot="1" thickTop="1">
      <c r="A58" s="522"/>
      <c r="B58" s="530"/>
      <c r="C58" s="62"/>
      <c r="D58" s="63"/>
      <c r="E58" s="71">
        <f t="shared" si="1"/>
        <v>0</v>
      </c>
      <c r="F58" s="72"/>
      <c r="G58" s="107"/>
      <c r="H58" s="72"/>
      <c r="I58" s="72"/>
      <c r="J58" s="72"/>
      <c r="K58" s="73"/>
    </row>
    <row r="59" spans="1:11" ht="19.5" customHeight="1" thickBot="1" thickTop="1">
      <c r="A59" s="524" t="s">
        <v>72</v>
      </c>
      <c r="B59" s="524"/>
      <c r="C59" s="524"/>
      <c r="D59" s="524"/>
      <c r="E59" s="88">
        <f>SUM(E56:E58)</f>
        <v>0</v>
      </c>
      <c r="F59" s="89">
        <f aca="true" t="shared" si="8" ref="F59:K59">SUM(F56:F58)</f>
        <v>0</v>
      </c>
      <c r="G59" s="90">
        <f t="shared" si="8"/>
        <v>0</v>
      </c>
      <c r="H59" s="89">
        <f t="shared" si="8"/>
        <v>0</v>
      </c>
      <c r="I59" s="89">
        <f t="shared" si="8"/>
        <v>0</v>
      </c>
      <c r="J59" s="89">
        <f t="shared" si="8"/>
        <v>0</v>
      </c>
      <c r="K59" s="89">
        <f t="shared" si="8"/>
        <v>0</v>
      </c>
    </row>
    <row r="60" spans="1:11" ht="21.75" customHeight="1" thickBot="1" thickTop="1">
      <c r="A60" s="531" t="s">
        <v>73</v>
      </c>
      <c r="B60" s="531"/>
      <c r="C60" s="531"/>
      <c r="D60" s="531"/>
      <c r="E60" s="88">
        <f>+E36+E40+E44+E47+E51+E55+E59</f>
        <v>30200</v>
      </c>
      <c r="F60" s="88">
        <f>+F36+F40+F44+F47+F51+F55+F59</f>
        <v>0</v>
      </c>
      <c r="G60" s="113">
        <f>G36+G40+G44+G47+G51+G55+G59</f>
        <v>30000</v>
      </c>
      <c r="H60" s="88">
        <f>+H36+H40+H44+H47+H51+H55+H59</f>
        <v>100</v>
      </c>
      <c r="I60" s="88">
        <f>+I36+I40+I44+I47+I51+I55+I59</f>
        <v>100</v>
      </c>
      <c r="J60" s="88">
        <f>+J36+J40+J44+J47+J51+J55+J59</f>
        <v>0</v>
      </c>
      <c r="K60" s="88">
        <f>+K36+K40+K44+K47+K51+K55+K59</f>
        <v>0</v>
      </c>
    </row>
    <row r="61" spans="1:9" ht="23.25" customHeight="1" thickTop="1">
      <c r="A61" s="532" t="s">
        <v>74</v>
      </c>
      <c r="B61" s="532"/>
      <c r="C61" s="532"/>
      <c r="D61" s="532"/>
      <c r="E61" s="532"/>
      <c r="F61" s="532"/>
      <c r="G61" s="532"/>
      <c r="H61" s="394"/>
      <c r="I61" s="394"/>
    </row>
    <row r="62" spans="1:11" ht="66" customHeight="1">
      <c r="A62" s="533"/>
      <c r="B62" s="533"/>
      <c r="C62" s="533"/>
      <c r="D62" s="533"/>
      <c r="E62" s="533"/>
      <c r="F62" s="533"/>
      <c r="G62" s="533"/>
      <c r="H62" s="533"/>
      <c r="I62" s="533"/>
      <c r="J62" s="533"/>
      <c r="K62" s="533"/>
    </row>
    <row r="63" spans="1:7" ht="15.75">
      <c r="A63" s="114"/>
      <c r="B63" s="114"/>
      <c r="C63" s="114"/>
      <c r="D63" s="114"/>
      <c r="E63" s="114"/>
      <c r="F63" s="114"/>
      <c r="G63" s="114"/>
    </row>
    <row r="64" spans="1:11" ht="15.75">
      <c r="A64" s="115"/>
      <c r="B64" s="115"/>
      <c r="C64" s="116" t="s">
        <v>75</v>
      </c>
      <c r="D64" s="1" t="s">
        <v>76</v>
      </c>
      <c r="E64" s="117" t="s">
        <v>77</v>
      </c>
      <c r="F64" s="118" t="s">
        <v>352</v>
      </c>
      <c r="G64" s="119"/>
      <c r="H64" s="120"/>
      <c r="I64" s="121" t="s">
        <v>78</v>
      </c>
      <c r="K64" s="122"/>
    </row>
    <row r="65" spans="1:11" ht="15.75">
      <c r="A65" s="115"/>
      <c r="B65" s="115"/>
      <c r="C65" s="116" t="s">
        <v>79</v>
      </c>
      <c r="D65" s="1" t="s">
        <v>80</v>
      </c>
      <c r="E65" s="120"/>
      <c r="F65" s="115"/>
      <c r="G65" s="171"/>
      <c r="H65" s="115"/>
      <c r="I65" s="115" t="s">
        <v>293</v>
      </c>
      <c r="J65" s="115"/>
      <c r="K65" s="123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</sheetData>
  <sheetProtection selectLockedCells="1" selectUnlockedCells="1"/>
  <mergeCells count="46">
    <mergeCell ref="A3:D3"/>
    <mergeCell ref="E3:K3"/>
    <mergeCell ref="A4:D4"/>
    <mergeCell ref="E4:K4"/>
    <mergeCell ref="E5:I5"/>
    <mergeCell ref="J5:K5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21:D22"/>
    <mergeCell ref="H21:K21"/>
    <mergeCell ref="A24:A28"/>
    <mergeCell ref="B24:B28"/>
    <mergeCell ref="C28:D28"/>
    <mergeCell ref="A30:D31"/>
    <mergeCell ref="H30:K30"/>
    <mergeCell ref="A33:A35"/>
    <mergeCell ref="B33:B35"/>
    <mergeCell ref="A36:D36"/>
    <mergeCell ref="A37:A39"/>
    <mergeCell ref="B37:B39"/>
    <mergeCell ref="A40:D40"/>
    <mergeCell ref="A41:A43"/>
    <mergeCell ref="B41:B43"/>
    <mergeCell ref="A44:D44"/>
    <mergeCell ref="A45:A46"/>
    <mergeCell ref="B45:B46"/>
    <mergeCell ref="A47:D47"/>
    <mergeCell ref="A48:A50"/>
    <mergeCell ref="B48:B50"/>
    <mergeCell ref="A51:D51"/>
    <mergeCell ref="A52:A54"/>
    <mergeCell ref="B52:B54"/>
    <mergeCell ref="A55:D55"/>
    <mergeCell ref="A56:A58"/>
    <mergeCell ref="B56:B58"/>
    <mergeCell ref="A59:D59"/>
    <mergeCell ref="A60:D60"/>
    <mergeCell ref="A61:G61"/>
    <mergeCell ref="A62:K62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K68"/>
  <sheetViews>
    <sheetView zoomScale="69" zoomScaleNormal="69" zoomScalePageLayoutView="0" workbookViewId="0" topLeftCell="A1">
      <selection activeCell="G14" sqref="G14:K19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223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216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217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36.75" customHeight="1">
      <c r="A11" s="511"/>
      <c r="B11" s="511"/>
      <c r="C11" s="511"/>
      <c r="D11" s="511"/>
      <c r="E11" s="29" t="s">
        <v>17</v>
      </c>
      <c r="F11" s="23"/>
      <c r="G11" s="30" t="s">
        <v>18</v>
      </c>
      <c r="H11" s="28" t="s">
        <v>217</v>
      </c>
      <c r="I11" s="514" t="s">
        <v>218</v>
      </c>
      <c r="J11" s="514"/>
      <c r="K11" s="514"/>
    </row>
    <row r="12" spans="1:11" ht="45" customHeight="1">
      <c r="A12" s="511"/>
      <c r="B12" s="511"/>
      <c r="C12" s="511"/>
      <c r="D12" s="511"/>
      <c r="E12" s="29" t="s">
        <v>20</v>
      </c>
      <c r="F12" s="32"/>
      <c r="G12" s="30" t="s">
        <v>21</v>
      </c>
      <c r="H12" s="28" t="s">
        <v>219</v>
      </c>
      <c r="I12" s="514" t="s">
        <v>220</v>
      </c>
      <c r="J12" s="514"/>
      <c r="K12" s="514"/>
    </row>
    <row r="13" spans="1:11" ht="29.25" customHeight="1">
      <c r="A13" s="511"/>
      <c r="B13" s="511"/>
      <c r="C13" s="511"/>
      <c r="D13" s="511"/>
      <c r="E13" s="30" t="s">
        <v>24</v>
      </c>
      <c r="F13" s="23"/>
      <c r="G13" s="34" t="s">
        <v>25</v>
      </c>
      <c r="H13" s="35"/>
      <c r="I13" s="514" t="s">
        <v>26</v>
      </c>
      <c r="J13" s="514"/>
      <c r="K13" s="514"/>
    </row>
    <row r="14" spans="1:11" ht="16.5" customHeight="1">
      <c r="A14" s="511"/>
      <c r="B14" s="511"/>
      <c r="C14" s="511"/>
      <c r="D14" s="511"/>
      <c r="E14" s="36" t="s">
        <v>27</v>
      </c>
      <c r="F14" s="23"/>
      <c r="G14" s="516" t="s">
        <v>408</v>
      </c>
      <c r="H14" s="516"/>
      <c r="I14" s="516"/>
      <c r="J14" s="516"/>
      <c r="K14" s="516"/>
    </row>
    <row r="15" spans="1:11" ht="16.5" customHeight="1">
      <c r="A15" s="511"/>
      <c r="B15" s="511"/>
      <c r="C15" s="511"/>
      <c r="D15" s="511"/>
      <c r="E15" s="37" t="s">
        <v>28</v>
      </c>
      <c r="F15" s="23"/>
      <c r="G15" s="516"/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6" t="s">
        <v>29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30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0" t="s">
        <v>31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8" t="s">
        <v>32</v>
      </c>
      <c r="F19" s="39" t="s">
        <v>33</v>
      </c>
      <c r="G19" s="516"/>
      <c r="H19" s="516"/>
      <c r="I19" s="516"/>
      <c r="J19" s="516"/>
      <c r="K19" s="516"/>
    </row>
    <row r="20" spans="1:11" ht="8.25" customHeight="1">
      <c r="A20" s="40"/>
      <c r="B20" s="40"/>
      <c r="C20" s="41"/>
      <c r="D20" s="42"/>
      <c r="E20" s="43"/>
      <c r="F20" s="41"/>
      <c r="G20" s="41"/>
      <c r="H20" s="42"/>
      <c r="I20" s="42"/>
      <c r="J20" s="41"/>
      <c r="K20" s="44"/>
    </row>
    <row r="21" spans="1:11" ht="17.25" customHeight="1">
      <c r="A21" s="517" t="s">
        <v>34</v>
      </c>
      <c r="B21" s="517"/>
      <c r="C21" s="517"/>
      <c r="D21" s="517"/>
      <c r="E21" s="46" t="s">
        <v>35</v>
      </c>
      <c r="F21" s="47" t="s">
        <v>36</v>
      </c>
      <c r="G21" s="48" t="s">
        <v>37</v>
      </c>
      <c r="H21" s="518" t="s">
        <v>38</v>
      </c>
      <c r="I21" s="518"/>
      <c r="J21" s="518"/>
      <c r="K21" s="518"/>
    </row>
    <row r="22" spans="1:11" ht="17.25" customHeight="1">
      <c r="A22" s="517"/>
      <c r="B22" s="517"/>
      <c r="C22" s="517"/>
      <c r="D22" s="517"/>
      <c r="E22" s="49" t="s">
        <v>39</v>
      </c>
      <c r="F22" s="50" t="s">
        <v>40</v>
      </c>
      <c r="G22" s="51" t="s">
        <v>349</v>
      </c>
      <c r="H22" s="45" t="s">
        <v>41</v>
      </c>
      <c r="I22" s="45" t="s">
        <v>304</v>
      </c>
      <c r="J22" s="45" t="s">
        <v>350</v>
      </c>
      <c r="K22" s="45" t="s">
        <v>351</v>
      </c>
    </row>
    <row r="23" spans="1:11" ht="17.25" customHeight="1">
      <c r="A23" s="52"/>
      <c r="B23" s="53"/>
      <c r="C23" s="52" t="s">
        <v>43</v>
      </c>
      <c r="D23" s="54" t="s">
        <v>44</v>
      </c>
      <c r="E23" s="55">
        <v>1</v>
      </c>
      <c r="F23" s="56">
        <v>2</v>
      </c>
      <c r="G23" s="54">
        <v>3</v>
      </c>
      <c r="H23" s="55">
        <v>4</v>
      </c>
      <c r="I23" s="55">
        <v>5</v>
      </c>
      <c r="J23" s="46">
        <v>6</v>
      </c>
      <c r="K23" s="55">
        <v>7</v>
      </c>
    </row>
    <row r="24" spans="1:11" s="10" customFormat="1" ht="38.25" customHeight="1">
      <c r="A24" s="58"/>
      <c r="B24" s="124"/>
      <c r="C24" s="62">
        <v>363</v>
      </c>
      <c r="D24" s="276" t="s">
        <v>221</v>
      </c>
      <c r="E24" s="183">
        <f>SUM(F24:K24)</f>
        <v>1126761</v>
      </c>
      <c r="F24" s="277">
        <v>987761</v>
      </c>
      <c r="G24" s="278">
        <v>139000</v>
      </c>
      <c r="H24" s="278">
        <v>0</v>
      </c>
      <c r="I24" s="279">
        <v>0</v>
      </c>
      <c r="J24" s="279"/>
      <c r="K24" s="55"/>
    </row>
    <row r="25" spans="1:11" ht="17.25" customHeight="1">
      <c r="A25" s="136"/>
      <c r="B25" s="137"/>
      <c r="C25" s="521" t="s">
        <v>49</v>
      </c>
      <c r="D25" s="521"/>
      <c r="E25" s="88">
        <f>E24</f>
        <v>1126761</v>
      </c>
      <c r="F25" s="280">
        <f>F24</f>
        <v>987761</v>
      </c>
      <c r="G25" s="225">
        <f>SUM(G24:G24)</f>
        <v>139000</v>
      </c>
      <c r="H25" s="225">
        <f>SUM(H24:H24)</f>
        <v>0</v>
      </c>
      <c r="I25" s="225">
        <f>SUM(I24:I24)</f>
        <v>0</v>
      </c>
      <c r="J25" s="225">
        <f>SUM(J24:J24)</f>
        <v>0</v>
      </c>
      <c r="K25" s="218">
        <f>SUM(K24:K24)</f>
        <v>0</v>
      </c>
    </row>
    <row r="26" spans="1:11" ht="17.25" customHeight="1">
      <c r="A26" s="57"/>
      <c r="B26" s="74"/>
      <c r="C26" s="138"/>
      <c r="D26" s="139"/>
      <c r="E26" s="75"/>
      <c r="F26" s="76"/>
      <c r="G26" s="77"/>
      <c r="H26" s="140"/>
      <c r="I26" s="140"/>
      <c r="J26" s="140"/>
      <c r="K26" s="76"/>
    </row>
    <row r="27" spans="1:11" ht="17.25" customHeight="1">
      <c r="A27" s="517" t="s">
        <v>50</v>
      </c>
      <c r="B27" s="517"/>
      <c r="C27" s="517"/>
      <c r="D27" s="517"/>
      <c r="E27" s="46" t="s">
        <v>35</v>
      </c>
      <c r="F27" s="47" t="s">
        <v>36</v>
      </c>
      <c r="G27" s="48" t="s">
        <v>37</v>
      </c>
      <c r="H27" s="518" t="s">
        <v>38</v>
      </c>
      <c r="I27" s="518"/>
      <c r="J27" s="518"/>
      <c r="K27" s="518"/>
    </row>
    <row r="28" spans="1:11" ht="17.25" customHeight="1">
      <c r="A28" s="517"/>
      <c r="B28" s="517"/>
      <c r="C28" s="517"/>
      <c r="D28" s="517"/>
      <c r="E28" s="49" t="s">
        <v>39</v>
      </c>
      <c r="F28" s="50" t="s">
        <v>40</v>
      </c>
      <c r="G28" s="51" t="s">
        <v>349</v>
      </c>
      <c r="H28" s="45" t="s">
        <v>41</v>
      </c>
      <c r="I28" s="45" t="s">
        <v>304</v>
      </c>
      <c r="J28" s="45" t="s">
        <v>350</v>
      </c>
      <c r="K28" s="45" t="s">
        <v>351</v>
      </c>
    </row>
    <row r="29" spans="1:11" ht="17.25" customHeight="1">
      <c r="A29" s="52"/>
      <c r="B29" s="53"/>
      <c r="C29" s="52" t="s">
        <v>43</v>
      </c>
      <c r="D29" s="54" t="s">
        <v>44</v>
      </c>
      <c r="E29" s="55">
        <v>1</v>
      </c>
      <c r="F29" s="56">
        <v>2</v>
      </c>
      <c r="G29" s="52">
        <v>3</v>
      </c>
      <c r="H29" s="55">
        <v>4</v>
      </c>
      <c r="I29" s="55">
        <v>5</v>
      </c>
      <c r="J29" s="55">
        <v>6</v>
      </c>
      <c r="K29" s="55">
        <v>7</v>
      </c>
    </row>
    <row r="30" spans="1:11" ht="19.5" customHeight="1">
      <c r="A30" s="522" t="s">
        <v>51</v>
      </c>
      <c r="B30" s="523" t="s">
        <v>52</v>
      </c>
      <c r="C30" s="62">
        <v>611</v>
      </c>
      <c r="D30" s="63" t="s">
        <v>53</v>
      </c>
      <c r="E30" s="59">
        <f aca="true" t="shared" si="0" ref="E30:E56">SUM(F30:K30)</f>
        <v>1126761</v>
      </c>
      <c r="F30" s="65">
        <v>987761</v>
      </c>
      <c r="G30" s="65">
        <v>139000</v>
      </c>
      <c r="H30" s="65">
        <v>0</v>
      </c>
      <c r="I30" s="65">
        <v>0</v>
      </c>
      <c r="J30" s="65"/>
      <c r="K30" s="79"/>
    </row>
    <row r="31" spans="1:11" ht="19.5" customHeight="1">
      <c r="A31" s="522"/>
      <c r="B31" s="523"/>
      <c r="C31" s="62"/>
      <c r="D31" s="63"/>
      <c r="E31" s="59">
        <f t="shared" si="0"/>
        <v>0</v>
      </c>
      <c r="F31" s="65"/>
      <c r="G31" s="80"/>
      <c r="H31" s="65"/>
      <c r="I31" s="65"/>
      <c r="J31" s="65"/>
      <c r="K31" s="79"/>
    </row>
    <row r="32" spans="1:11" ht="19.5" customHeight="1">
      <c r="A32" s="522"/>
      <c r="B32" s="523"/>
      <c r="C32" s="81"/>
      <c r="D32" s="82"/>
      <c r="E32" s="83">
        <f t="shared" si="0"/>
        <v>0</v>
      </c>
      <c r="F32" s="84"/>
      <c r="G32" s="85"/>
      <c r="H32" s="84"/>
      <c r="I32" s="84"/>
      <c r="J32" s="86"/>
      <c r="K32" s="87"/>
    </row>
    <row r="33" spans="1:11" ht="19.5" customHeight="1">
      <c r="A33" s="524" t="s">
        <v>54</v>
      </c>
      <c r="B33" s="524"/>
      <c r="C33" s="524"/>
      <c r="D33" s="524"/>
      <c r="E33" s="88">
        <f aca="true" t="shared" si="1" ref="E33:K33">SUM(E30:E32)</f>
        <v>1126761</v>
      </c>
      <c r="F33" s="89">
        <f t="shared" si="1"/>
        <v>987761</v>
      </c>
      <c r="G33" s="90">
        <f t="shared" si="1"/>
        <v>139000</v>
      </c>
      <c r="H33" s="89">
        <f t="shared" si="1"/>
        <v>0</v>
      </c>
      <c r="I33" s="89">
        <f t="shared" si="1"/>
        <v>0</v>
      </c>
      <c r="J33" s="89">
        <f t="shared" si="1"/>
        <v>0</v>
      </c>
      <c r="K33" s="89">
        <f t="shared" si="1"/>
        <v>0</v>
      </c>
    </row>
    <row r="34" spans="1:11" ht="19.5" customHeight="1">
      <c r="A34" s="522" t="s">
        <v>55</v>
      </c>
      <c r="B34" s="525" t="s">
        <v>56</v>
      </c>
      <c r="C34" s="62"/>
      <c r="D34" s="91"/>
      <c r="E34" s="92">
        <f t="shared" si="0"/>
        <v>0</v>
      </c>
      <c r="F34" s="65"/>
      <c r="G34" s="80"/>
      <c r="H34" s="65"/>
      <c r="I34" s="65"/>
      <c r="J34" s="65"/>
      <c r="K34" s="79"/>
    </row>
    <row r="35" spans="1:11" ht="18.75" customHeight="1">
      <c r="A35" s="522"/>
      <c r="B35" s="525"/>
      <c r="C35" s="62"/>
      <c r="D35" s="63"/>
      <c r="E35" s="59">
        <f t="shared" si="0"/>
        <v>0</v>
      </c>
      <c r="F35" s="60"/>
      <c r="G35" s="93"/>
      <c r="H35" s="60"/>
      <c r="I35" s="60"/>
      <c r="J35" s="60"/>
      <c r="K35" s="66"/>
    </row>
    <row r="36" spans="1:11" ht="19.5" customHeight="1">
      <c r="A36" s="522"/>
      <c r="B36" s="525"/>
      <c r="C36" s="62"/>
      <c r="D36" s="63"/>
      <c r="E36" s="59">
        <f t="shared" si="0"/>
        <v>0</v>
      </c>
      <c r="F36" s="60"/>
      <c r="G36" s="93"/>
      <c r="H36" s="60"/>
      <c r="I36" s="60"/>
      <c r="J36" s="60"/>
      <c r="K36" s="66"/>
    </row>
    <row r="37" spans="1:11" ht="19.5" customHeight="1">
      <c r="A37" s="524" t="s">
        <v>57</v>
      </c>
      <c r="B37" s="524"/>
      <c r="C37" s="524"/>
      <c r="D37" s="524"/>
      <c r="E37" s="88">
        <f aca="true" t="shared" si="2" ref="E37:K37">SUM(E34:E36)</f>
        <v>0</v>
      </c>
      <c r="F37" s="89">
        <f t="shared" si="2"/>
        <v>0</v>
      </c>
      <c r="G37" s="90">
        <f t="shared" si="2"/>
        <v>0</v>
      </c>
      <c r="H37" s="89">
        <f t="shared" si="2"/>
        <v>0</v>
      </c>
      <c r="I37" s="89">
        <f t="shared" si="2"/>
        <v>0</v>
      </c>
      <c r="J37" s="89">
        <f t="shared" si="2"/>
        <v>0</v>
      </c>
      <c r="K37" s="89">
        <f t="shared" si="2"/>
        <v>0</v>
      </c>
    </row>
    <row r="38" spans="1:11" ht="19.5" customHeight="1">
      <c r="A38" s="522" t="s">
        <v>58</v>
      </c>
      <c r="B38" s="526" t="s">
        <v>59</v>
      </c>
      <c r="C38" s="62"/>
      <c r="D38" s="91"/>
      <c r="E38" s="59">
        <f t="shared" si="0"/>
        <v>0</v>
      </c>
      <c r="F38" s="60"/>
      <c r="G38" s="60"/>
      <c r="H38" s="60"/>
      <c r="I38" s="60">
        <v>0</v>
      </c>
      <c r="J38" s="60"/>
      <c r="K38" s="66"/>
    </row>
    <row r="39" spans="1:11" ht="19.5" customHeight="1">
      <c r="A39" s="522"/>
      <c r="B39" s="526"/>
      <c r="C39" s="62"/>
      <c r="D39" s="63"/>
      <c r="E39" s="83"/>
      <c r="F39" s="84"/>
      <c r="G39" s="94"/>
      <c r="H39" s="60"/>
      <c r="I39" s="60"/>
      <c r="J39" s="84"/>
      <c r="K39" s="87"/>
    </row>
    <row r="40" spans="1:11" ht="19.5" customHeight="1">
      <c r="A40" s="522"/>
      <c r="B40" s="526"/>
      <c r="C40" s="95"/>
      <c r="D40" s="96"/>
      <c r="E40" s="71">
        <f t="shared" si="0"/>
        <v>0</v>
      </c>
      <c r="F40" s="72"/>
      <c r="G40" s="97"/>
      <c r="H40" s="72"/>
      <c r="I40" s="72"/>
      <c r="J40" s="72"/>
      <c r="K40" s="73"/>
    </row>
    <row r="41" spans="1:11" ht="19.5" customHeight="1">
      <c r="A41" s="524" t="s">
        <v>60</v>
      </c>
      <c r="B41" s="524"/>
      <c r="C41" s="524"/>
      <c r="D41" s="524"/>
      <c r="E41" s="88">
        <f aca="true" t="shared" si="3" ref="E41:K41">SUM(E38:E40)</f>
        <v>0</v>
      </c>
      <c r="F41" s="89">
        <f t="shared" si="3"/>
        <v>0</v>
      </c>
      <c r="G41" s="90">
        <f t="shared" si="3"/>
        <v>0</v>
      </c>
      <c r="H41" s="90">
        <f t="shared" si="3"/>
        <v>0</v>
      </c>
      <c r="I41" s="90">
        <f t="shared" si="3"/>
        <v>0</v>
      </c>
      <c r="J41" s="90">
        <f t="shared" si="3"/>
        <v>0</v>
      </c>
      <c r="K41" s="90">
        <f t="shared" si="3"/>
        <v>0</v>
      </c>
    </row>
    <row r="42" spans="1:11" ht="19.5" customHeight="1">
      <c r="A42" s="527" t="s">
        <v>61</v>
      </c>
      <c r="B42" s="528" t="s">
        <v>62</v>
      </c>
      <c r="C42" s="62"/>
      <c r="D42" s="91"/>
      <c r="E42" s="92">
        <f t="shared" si="0"/>
        <v>0</v>
      </c>
      <c r="F42" s="65"/>
      <c r="G42" s="65"/>
      <c r="H42" s="65"/>
      <c r="I42" s="65"/>
      <c r="J42" s="65"/>
      <c r="K42" s="79"/>
    </row>
    <row r="43" spans="1:11" ht="19.5" customHeight="1">
      <c r="A43" s="527"/>
      <c r="B43" s="528"/>
      <c r="C43" s="62"/>
      <c r="D43" s="63"/>
      <c r="E43" s="59">
        <f t="shared" si="0"/>
        <v>0</v>
      </c>
      <c r="F43" s="60"/>
      <c r="G43" s="93"/>
      <c r="H43" s="60"/>
      <c r="I43" s="60"/>
      <c r="J43" s="60"/>
      <c r="K43" s="66"/>
    </row>
    <row r="44" spans="1:11" ht="19.5" customHeight="1">
      <c r="A44" s="527"/>
      <c r="B44" s="528"/>
      <c r="C44" s="95"/>
      <c r="D44" s="144"/>
      <c r="E44" s="72">
        <f t="shared" si="0"/>
        <v>0</v>
      </c>
      <c r="F44" s="72"/>
      <c r="G44" s="107"/>
      <c r="H44" s="72"/>
      <c r="I44" s="72"/>
      <c r="J44" s="72"/>
      <c r="K44" s="73"/>
    </row>
    <row r="45" spans="1:11" ht="19.5" customHeight="1">
      <c r="A45" s="524" t="s">
        <v>63</v>
      </c>
      <c r="B45" s="524"/>
      <c r="C45" s="524"/>
      <c r="D45" s="524"/>
      <c r="E45" s="88">
        <f aca="true" t="shared" si="4" ref="E45:K45">SUM(E42:E44)</f>
        <v>0</v>
      </c>
      <c r="F45" s="89">
        <f t="shared" si="4"/>
        <v>0</v>
      </c>
      <c r="G45" s="90">
        <f t="shared" si="4"/>
        <v>0</v>
      </c>
      <c r="H45" s="89">
        <f t="shared" si="4"/>
        <v>0</v>
      </c>
      <c r="I45" s="89">
        <f t="shared" si="4"/>
        <v>0</v>
      </c>
      <c r="J45" s="89">
        <f t="shared" si="4"/>
        <v>0</v>
      </c>
      <c r="K45" s="89">
        <f t="shared" si="4"/>
        <v>0</v>
      </c>
    </row>
    <row r="46" spans="1:11" ht="19.5" customHeight="1">
      <c r="A46" s="522" t="s">
        <v>64</v>
      </c>
      <c r="B46" s="528" t="s">
        <v>65</v>
      </c>
      <c r="C46" s="108"/>
      <c r="D46" s="109"/>
      <c r="E46" s="59">
        <f t="shared" si="0"/>
        <v>0</v>
      </c>
      <c r="F46" s="110"/>
      <c r="G46" s="192"/>
      <c r="H46" s="193"/>
      <c r="I46" s="193"/>
      <c r="J46" s="112"/>
      <c r="K46" s="112"/>
    </row>
    <row r="47" spans="1:11" ht="19.5" customHeight="1">
      <c r="A47" s="522"/>
      <c r="B47" s="528"/>
      <c r="C47" s="145"/>
      <c r="D47" s="109"/>
      <c r="E47" s="59">
        <f t="shared" si="0"/>
        <v>0</v>
      </c>
      <c r="F47" s="146"/>
      <c r="G47" s="111"/>
      <c r="H47" s="45"/>
      <c r="I47" s="45"/>
      <c r="J47" s="45"/>
      <c r="K47" s="45"/>
    </row>
    <row r="48" spans="1:11" ht="19.5" customHeight="1">
      <c r="A48" s="522"/>
      <c r="B48" s="528"/>
      <c r="C48" s="62"/>
      <c r="D48" s="63"/>
      <c r="E48" s="59">
        <f t="shared" si="0"/>
        <v>0</v>
      </c>
      <c r="F48" s="75"/>
      <c r="G48" s="93"/>
      <c r="H48" s="75"/>
      <c r="I48" s="75"/>
      <c r="J48" s="75"/>
      <c r="K48" s="75"/>
    </row>
    <row r="49" spans="1:11" ht="19.5" customHeight="1">
      <c r="A49" s="524" t="s">
        <v>66</v>
      </c>
      <c r="B49" s="524"/>
      <c r="C49" s="524"/>
      <c r="D49" s="524"/>
      <c r="E49" s="88">
        <f aca="true" t="shared" si="5" ref="E49:K49">SUM(E46:E48)</f>
        <v>0</v>
      </c>
      <c r="F49" s="89">
        <f t="shared" si="5"/>
        <v>0</v>
      </c>
      <c r="G49" s="90">
        <f t="shared" si="5"/>
        <v>0</v>
      </c>
      <c r="H49" s="89">
        <f t="shared" si="5"/>
        <v>0</v>
      </c>
      <c r="I49" s="89">
        <f t="shared" si="5"/>
        <v>0</v>
      </c>
      <c r="J49" s="89">
        <f t="shared" si="5"/>
        <v>0</v>
      </c>
      <c r="K49" s="89">
        <f t="shared" si="5"/>
        <v>0</v>
      </c>
    </row>
    <row r="50" spans="1:11" ht="19.5" customHeight="1">
      <c r="A50" s="529" t="s">
        <v>67</v>
      </c>
      <c r="B50" s="526" t="s">
        <v>68</v>
      </c>
      <c r="C50" s="62"/>
      <c r="D50" s="63"/>
      <c r="E50" s="59">
        <f t="shared" si="0"/>
        <v>0</v>
      </c>
      <c r="F50" s="66"/>
      <c r="G50" s="66"/>
      <c r="H50" s="66"/>
      <c r="I50" s="66"/>
      <c r="J50" s="66"/>
      <c r="K50" s="66"/>
    </row>
    <row r="51" spans="1:11" ht="19.5" customHeight="1">
      <c r="A51" s="529"/>
      <c r="B51" s="526"/>
      <c r="C51" s="62"/>
      <c r="D51" s="63"/>
      <c r="E51" s="59">
        <f t="shared" si="0"/>
        <v>0</v>
      </c>
      <c r="F51" s="66"/>
      <c r="G51" s="93"/>
      <c r="H51" s="66"/>
      <c r="I51" s="66"/>
      <c r="J51" s="66"/>
      <c r="K51" s="66"/>
    </row>
    <row r="52" spans="1:11" ht="19.5" customHeight="1">
      <c r="A52" s="529"/>
      <c r="B52" s="526"/>
      <c r="C52" s="62"/>
      <c r="D52" s="63"/>
      <c r="E52" s="59">
        <f t="shared" si="0"/>
        <v>0</v>
      </c>
      <c r="F52" s="66"/>
      <c r="G52" s="93"/>
      <c r="H52" s="66"/>
      <c r="I52" s="66"/>
      <c r="J52" s="66"/>
      <c r="K52" s="66"/>
    </row>
    <row r="53" spans="1:11" ht="19.5" customHeight="1">
      <c r="A53" s="524" t="s">
        <v>69</v>
      </c>
      <c r="B53" s="524"/>
      <c r="C53" s="524"/>
      <c r="D53" s="524"/>
      <c r="E53" s="88">
        <f aca="true" t="shared" si="6" ref="E53:K53">SUM(E50:E52)</f>
        <v>0</v>
      </c>
      <c r="F53" s="89">
        <f t="shared" si="6"/>
        <v>0</v>
      </c>
      <c r="G53" s="90">
        <f t="shared" si="6"/>
        <v>0</v>
      </c>
      <c r="H53" s="89">
        <f t="shared" si="6"/>
        <v>0</v>
      </c>
      <c r="I53" s="89">
        <f t="shared" si="6"/>
        <v>0</v>
      </c>
      <c r="J53" s="89">
        <f t="shared" si="6"/>
        <v>0</v>
      </c>
      <c r="K53" s="89">
        <f t="shared" si="6"/>
        <v>0</v>
      </c>
    </row>
    <row r="54" spans="1:11" ht="16.5" customHeight="1">
      <c r="A54" s="522" t="s">
        <v>70</v>
      </c>
      <c r="B54" s="618" t="s">
        <v>71</v>
      </c>
      <c r="C54" s="62"/>
      <c r="D54" s="132"/>
      <c r="E54" s="59">
        <f t="shared" si="0"/>
        <v>0</v>
      </c>
      <c r="F54" s="60"/>
      <c r="G54" s="93"/>
      <c r="H54" s="60"/>
      <c r="I54" s="60"/>
      <c r="J54" s="60"/>
      <c r="K54" s="66"/>
    </row>
    <row r="55" spans="1:11" ht="19.5" customHeight="1">
      <c r="A55" s="522"/>
      <c r="B55" s="618"/>
      <c r="C55" s="62"/>
      <c r="D55" s="63"/>
      <c r="E55" s="59">
        <f t="shared" si="0"/>
        <v>0</v>
      </c>
      <c r="F55" s="60"/>
      <c r="G55" s="93"/>
      <c r="H55" s="60"/>
      <c r="I55" s="60"/>
      <c r="J55" s="60"/>
      <c r="K55" s="66"/>
    </row>
    <row r="56" spans="1:11" ht="19.5" customHeight="1">
      <c r="A56" s="522"/>
      <c r="B56" s="618"/>
      <c r="C56" s="62"/>
      <c r="D56" s="63"/>
      <c r="E56" s="71">
        <f t="shared" si="0"/>
        <v>0</v>
      </c>
      <c r="F56" s="72"/>
      <c r="G56" s="107"/>
      <c r="H56" s="72"/>
      <c r="I56" s="72"/>
      <c r="J56" s="72"/>
      <c r="K56" s="73"/>
    </row>
    <row r="57" spans="1:11" ht="19.5" customHeight="1">
      <c r="A57" s="524" t="s">
        <v>72</v>
      </c>
      <c r="B57" s="524"/>
      <c r="C57" s="524"/>
      <c r="D57" s="524"/>
      <c r="E57" s="88">
        <f>SUM(E54:E56)</f>
        <v>0</v>
      </c>
      <c r="F57" s="89">
        <f aca="true" t="shared" si="7" ref="F57:K57">SUM(F54:F56)</f>
        <v>0</v>
      </c>
      <c r="G57" s="90">
        <f t="shared" si="7"/>
        <v>0</v>
      </c>
      <c r="H57" s="89">
        <f t="shared" si="7"/>
        <v>0</v>
      </c>
      <c r="I57" s="89">
        <f t="shared" si="7"/>
        <v>0</v>
      </c>
      <c r="J57" s="89">
        <f t="shared" si="7"/>
        <v>0</v>
      </c>
      <c r="K57" s="89">
        <f t="shared" si="7"/>
        <v>0</v>
      </c>
    </row>
    <row r="58" spans="1:11" ht="21.75" customHeight="1">
      <c r="A58" s="531" t="s">
        <v>73</v>
      </c>
      <c r="B58" s="531"/>
      <c r="C58" s="531"/>
      <c r="D58" s="531"/>
      <c r="E58" s="88">
        <f aca="true" t="shared" si="8" ref="E58:K58">+E33+E37+E41+E45+E49+E53+E57</f>
        <v>1126761</v>
      </c>
      <c r="F58" s="88">
        <f t="shared" si="8"/>
        <v>987761</v>
      </c>
      <c r="G58" s="113">
        <f t="shared" si="8"/>
        <v>139000</v>
      </c>
      <c r="H58" s="88">
        <f t="shared" si="8"/>
        <v>0</v>
      </c>
      <c r="I58" s="88">
        <f t="shared" si="8"/>
        <v>0</v>
      </c>
      <c r="J58" s="88">
        <f t="shared" si="8"/>
        <v>0</v>
      </c>
      <c r="K58" s="88">
        <f t="shared" si="8"/>
        <v>0</v>
      </c>
    </row>
    <row r="59" spans="1:7" ht="23.25" customHeight="1">
      <c r="A59" s="532" t="s">
        <v>74</v>
      </c>
      <c r="B59" s="532"/>
      <c r="C59" s="532"/>
      <c r="D59" s="532"/>
      <c r="E59" s="532"/>
      <c r="F59" s="532"/>
      <c r="G59" s="532"/>
    </row>
    <row r="60" spans="1:11" ht="66" customHeight="1">
      <c r="A60" s="533"/>
      <c r="B60" s="533"/>
      <c r="C60" s="533"/>
      <c r="D60" s="533"/>
      <c r="E60" s="533"/>
      <c r="F60" s="533"/>
      <c r="G60" s="533"/>
      <c r="H60" s="533"/>
      <c r="I60" s="533"/>
      <c r="J60" s="533"/>
      <c r="K60" s="533"/>
    </row>
    <row r="61" spans="1:7" ht="15.75">
      <c r="A61" s="114"/>
      <c r="B61" s="114"/>
      <c r="C61" s="114"/>
      <c r="D61" s="114"/>
      <c r="E61" s="114"/>
      <c r="F61" s="114"/>
      <c r="G61" s="114"/>
    </row>
    <row r="62" spans="1:11" ht="15.75">
      <c r="A62" s="115"/>
      <c r="B62" s="115"/>
      <c r="C62" s="116" t="s">
        <v>75</v>
      </c>
      <c r="D62" s="1" t="s">
        <v>76</v>
      </c>
      <c r="E62" s="117" t="s">
        <v>77</v>
      </c>
      <c r="F62" s="118" t="s">
        <v>352</v>
      </c>
      <c r="G62" s="119"/>
      <c r="H62" s="120"/>
      <c r="I62" s="121" t="s">
        <v>78</v>
      </c>
      <c r="K62" s="122"/>
    </row>
    <row r="63" spans="1:11" ht="15.75">
      <c r="A63" s="115"/>
      <c r="B63" s="115"/>
      <c r="C63" s="116" t="s">
        <v>79</v>
      </c>
      <c r="D63" s="1" t="s">
        <v>80</v>
      </c>
      <c r="E63" s="120"/>
      <c r="F63" s="115"/>
      <c r="G63" s="115"/>
      <c r="H63" s="115"/>
      <c r="I63" s="115" t="s">
        <v>293</v>
      </c>
      <c r="J63" s="115"/>
      <c r="K63" s="123"/>
    </row>
    <row r="64" spans="1:7" ht="15.75">
      <c r="A64" s="114"/>
      <c r="B64" s="114"/>
      <c r="C64" s="114"/>
      <c r="D64" s="114"/>
      <c r="E64" s="114"/>
      <c r="F64" s="114"/>
      <c r="G64" s="114"/>
    </row>
    <row r="65" spans="1:7" ht="15.75">
      <c r="A65" s="114"/>
      <c r="B65" s="114"/>
      <c r="C65" s="114"/>
      <c r="D65" s="114"/>
      <c r="E65" s="114"/>
      <c r="F65" s="114"/>
      <c r="G65" s="114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</sheetData>
  <sheetProtection selectLockedCells="1" selectUnlockedCells="1"/>
  <mergeCells count="44">
    <mergeCell ref="A57:D57"/>
    <mergeCell ref="A58:D58"/>
    <mergeCell ref="A59:G59"/>
    <mergeCell ref="A60:K60"/>
    <mergeCell ref="A49:D49"/>
    <mergeCell ref="A50:A52"/>
    <mergeCell ref="B50:B52"/>
    <mergeCell ref="A53:D53"/>
    <mergeCell ref="A54:A56"/>
    <mergeCell ref="B54:B56"/>
    <mergeCell ref="A41:D41"/>
    <mergeCell ref="A42:A44"/>
    <mergeCell ref="B42:B44"/>
    <mergeCell ref="A45:D45"/>
    <mergeCell ref="A46:A48"/>
    <mergeCell ref="B46:B48"/>
    <mergeCell ref="A33:D33"/>
    <mergeCell ref="A34:A36"/>
    <mergeCell ref="B34:B36"/>
    <mergeCell ref="A37:D37"/>
    <mergeCell ref="A38:A40"/>
    <mergeCell ref="B38:B40"/>
    <mergeCell ref="A21:D22"/>
    <mergeCell ref="H21:K21"/>
    <mergeCell ref="C25:D25"/>
    <mergeCell ref="A27:D28"/>
    <mergeCell ref="H27:K27"/>
    <mergeCell ref="A30:A32"/>
    <mergeCell ref="B30:B32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K75"/>
  <sheetViews>
    <sheetView zoomScale="69" zoomScaleNormal="69" zoomScalePageLayoutView="0" workbookViewId="0" topLeftCell="A1">
      <selection activeCell="G15" sqref="G15:K20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511" t="s">
        <v>285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 thickTop="1">
      <c r="A8" s="511"/>
      <c r="B8" s="511"/>
      <c r="C8" s="511"/>
      <c r="D8" s="511"/>
      <c r="E8" s="22" t="s">
        <v>8</v>
      </c>
      <c r="F8" s="23"/>
      <c r="G8" s="24" t="s">
        <v>9</v>
      </c>
      <c r="H8" s="261" t="s">
        <v>168</v>
      </c>
      <c r="I8" s="514" t="s">
        <v>83</v>
      </c>
      <c r="J8" s="514"/>
      <c r="K8" s="514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97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31"/>
      <c r="I11" s="536"/>
      <c r="J11" s="537"/>
      <c r="K11" s="538"/>
    </row>
    <row r="12" spans="1:11" ht="16.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8" t="s">
        <v>97</v>
      </c>
      <c r="I12" s="514" t="s">
        <v>169</v>
      </c>
      <c r="J12" s="514"/>
      <c r="K12" s="514"/>
    </row>
    <row r="13" spans="1:11" ht="45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33" t="s">
        <v>319</v>
      </c>
      <c r="I13" s="514" t="s">
        <v>320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516" t="s">
        <v>399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516"/>
      <c r="H19" s="516"/>
      <c r="I19" s="516"/>
      <c r="J19" s="516"/>
      <c r="K19" s="516"/>
    </row>
    <row r="20" spans="1:11" ht="16.5" customHeight="1">
      <c r="A20" s="511"/>
      <c r="B20" s="511"/>
      <c r="C20" s="511"/>
      <c r="D20" s="511"/>
      <c r="E20" s="38" t="s">
        <v>32</v>
      </c>
      <c r="F20" s="39" t="s">
        <v>33</v>
      </c>
      <c r="G20" s="516"/>
      <c r="H20" s="516"/>
      <c r="I20" s="516"/>
      <c r="J20" s="516"/>
      <c r="K20" s="51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17.25" customHeight="1">
      <c r="A23" s="517"/>
      <c r="B23" s="517"/>
      <c r="C23" s="517"/>
      <c r="D23" s="517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 thickBot="1">
      <c r="A24" s="52"/>
      <c r="B24" s="53"/>
      <c r="C24" s="111" t="s">
        <v>43</v>
      </c>
      <c r="D24" s="109" t="s">
        <v>44</v>
      </c>
      <c r="E24" s="46">
        <v>1</v>
      </c>
      <c r="F24" s="47">
        <v>2</v>
      </c>
      <c r="G24" s="109">
        <v>3</v>
      </c>
      <c r="H24" s="46">
        <v>4</v>
      </c>
      <c r="I24" s="46">
        <v>5</v>
      </c>
      <c r="J24" s="46">
        <v>6</v>
      </c>
      <c r="K24" s="55">
        <v>7</v>
      </c>
    </row>
    <row r="25" spans="1:11" s="21" customFormat="1" ht="33.75" customHeight="1" thickTop="1">
      <c r="A25" s="58"/>
      <c r="B25" s="124"/>
      <c r="C25" s="413">
        <v>41</v>
      </c>
      <c r="D25" s="466" t="s">
        <v>309</v>
      </c>
      <c r="E25" s="382"/>
      <c r="F25" s="437"/>
      <c r="G25" s="467">
        <f>G26</f>
        <v>0</v>
      </c>
      <c r="H25" s="382"/>
      <c r="I25" s="382"/>
      <c r="J25" s="382"/>
      <c r="K25" s="384"/>
    </row>
    <row r="26" spans="1:11" ht="17.25" customHeight="1">
      <c r="A26" s="58"/>
      <c r="B26" s="124"/>
      <c r="C26" s="413">
        <v>412</v>
      </c>
      <c r="D26" s="404" t="s">
        <v>45</v>
      </c>
      <c r="E26" s="441">
        <f>SUM(F26:K26)</f>
        <v>49300</v>
      </c>
      <c r="F26" s="440">
        <v>49300</v>
      </c>
      <c r="G26" s="468">
        <v>0</v>
      </c>
      <c r="H26" s="382"/>
      <c r="I26" s="382"/>
      <c r="J26" s="382"/>
      <c r="K26" s="384"/>
    </row>
    <row r="27" spans="1:11" s="21" customFormat="1" ht="30" customHeight="1">
      <c r="A27" s="58"/>
      <c r="B27" s="124"/>
      <c r="C27" s="413">
        <v>42</v>
      </c>
      <c r="D27" s="466" t="s">
        <v>334</v>
      </c>
      <c r="E27" s="382"/>
      <c r="F27" s="437"/>
      <c r="G27" s="467">
        <f>G28</f>
        <v>125000</v>
      </c>
      <c r="H27" s="382"/>
      <c r="I27" s="382"/>
      <c r="J27" s="382"/>
      <c r="K27" s="384"/>
    </row>
    <row r="28" spans="1:11" ht="17.25" customHeight="1" thickBot="1">
      <c r="A28" s="58"/>
      <c r="B28" s="124"/>
      <c r="C28" s="413">
        <v>421</v>
      </c>
      <c r="D28" s="404" t="s">
        <v>88</v>
      </c>
      <c r="E28" s="398">
        <f>SUM(F28:I28)</f>
        <v>1125000</v>
      </c>
      <c r="F28" s="494">
        <v>0</v>
      </c>
      <c r="G28" s="468">
        <v>125000</v>
      </c>
      <c r="H28" s="383">
        <v>500000</v>
      </c>
      <c r="I28" s="383">
        <v>500000</v>
      </c>
      <c r="J28" s="413"/>
      <c r="K28" s="265"/>
    </row>
    <row r="29" spans="1:11" ht="17.25" customHeight="1" thickBot="1" thickTop="1">
      <c r="A29" s="136"/>
      <c r="B29" s="137"/>
      <c r="C29" s="521" t="s">
        <v>49</v>
      </c>
      <c r="D29" s="521"/>
      <c r="E29" s="88">
        <f>SUM(F29:I29)</f>
        <v>1174300</v>
      </c>
      <c r="F29" s="88">
        <f>SUM(F26:F28)</f>
        <v>49300</v>
      </c>
      <c r="G29" s="167">
        <f>G27+G25</f>
        <v>125000</v>
      </c>
      <c r="H29" s="167">
        <f>SUM(H28:H28)</f>
        <v>500000</v>
      </c>
      <c r="I29" s="167">
        <f>SUM(I28:I28)</f>
        <v>500000</v>
      </c>
      <c r="J29" s="88"/>
      <c r="K29" s="88"/>
    </row>
    <row r="30" spans="1:11" ht="17.25" customHeight="1" thickTop="1">
      <c r="A30" s="57"/>
      <c r="B30" s="74"/>
      <c r="C30" s="138"/>
      <c r="D30" s="139"/>
      <c r="E30" s="75"/>
      <c r="F30" s="76"/>
      <c r="G30" s="77"/>
      <c r="H30" s="140"/>
      <c r="I30" s="140"/>
      <c r="J30" s="140"/>
      <c r="K30" s="76"/>
    </row>
    <row r="31" spans="1:11" ht="17.25" customHeight="1">
      <c r="A31" s="517" t="s">
        <v>50</v>
      </c>
      <c r="B31" s="517"/>
      <c r="C31" s="517"/>
      <c r="D31" s="517"/>
      <c r="E31" s="46" t="s">
        <v>35</v>
      </c>
      <c r="F31" s="47" t="s">
        <v>36</v>
      </c>
      <c r="G31" s="48" t="s">
        <v>37</v>
      </c>
      <c r="H31" s="518" t="s">
        <v>38</v>
      </c>
      <c r="I31" s="518"/>
      <c r="J31" s="518"/>
      <c r="K31" s="518"/>
    </row>
    <row r="32" spans="1:11" ht="17.25" customHeight="1">
      <c r="A32" s="517"/>
      <c r="B32" s="517"/>
      <c r="C32" s="517"/>
      <c r="D32" s="517"/>
      <c r="E32" s="49" t="s">
        <v>39</v>
      </c>
      <c r="F32" s="50" t="s">
        <v>40</v>
      </c>
      <c r="G32" s="51" t="s">
        <v>349</v>
      </c>
      <c r="H32" s="45" t="s">
        <v>41</v>
      </c>
      <c r="I32" s="45" t="s">
        <v>304</v>
      </c>
      <c r="J32" s="45" t="s">
        <v>350</v>
      </c>
      <c r="K32" s="45" t="s">
        <v>351</v>
      </c>
    </row>
    <row r="33" spans="1:11" ht="17.25" customHeight="1" thickBot="1">
      <c r="A33" s="52"/>
      <c r="B33" s="53"/>
      <c r="C33" s="52" t="s">
        <v>43</v>
      </c>
      <c r="D33" s="54" t="s">
        <v>44</v>
      </c>
      <c r="E33" s="399">
        <v>1</v>
      </c>
      <c r="F33" s="400">
        <v>2</v>
      </c>
      <c r="G33" s="401">
        <v>3</v>
      </c>
      <c r="H33" s="399">
        <v>4</v>
      </c>
      <c r="I33" s="399">
        <v>5</v>
      </c>
      <c r="J33" s="399">
        <v>6</v>
      </c>
      <c r="K33" s="399">
        <v>7</v>
      </c>
    </row>
    <row r="34" spans="1:11" ht="19.5" customHeight="1" thickBot="1" thickTop="1">
      <c r="A34" s="522" t="s">
        <v>51</v>
      </c>
      <c r="B34" s="523" t="s">
        <v>52</v>
      </c>
      <c r="C34" s="62">
        <v>611</v>
      </c>
      <c r="D34" s="63" t="s">
        <v>53</v>
      </c>
      <c r="E34" s="59">
        <f aca="true" t="shared" si="0" ref="E34:E63">SUM(F34:K34)</f>
        <v>249300</v>
      </c>
      <c r="F34" s="65">
        <v>49300</v>
      </c>
      <c r="G34" s="168">
        <v>0</v>
      </c>
      <c r="H34" s="169">
        <v>100000</v>
      </c>
      <c r="I34" s="65">
        <v>100000</v>
      </c>
      <c r="J34" s="65"/>
      <c r="K34" s="79"/>
    </row>
    <row r="35" spans="1:11" ht="19.5" customHeight="1" thickBot="1" thickTop="1">
      <c r="A35" s="522"/>
      <c r="B35" s="523"/>
      <c r="C35" s="62"/>
      <c r="D35" s="63"/>
      <c r="E35" s="59">
        <f t="shared" si="0"/>
        <v>0</v>
      </c>
      <c r="F35" s="65"/>
      <c r="G35" s="80"/>
      <c r="H35" s="65"/>
      <c r="I35" s="65"/>
      <c r="J35" s="65"/>
      <c r="K35" s="79"/>
    </row>
    <row r="36" spans="1:11" ht="19.5" customHeight="1" thickBot="1" thickTop="1">
      <c r="A36" s="522"/>
      <c r="B36" s="523"/>
      <c r="C36" s="81"/>
      <c r="D36" s="82"/>
      <c r="E36" s="83">
        <f t="shared" si="0"/>
        <v>0</v>
      </c>
      <c r="F36" s="84"/>
      <c r="G36" s="85"/>
      <c r="H36" s="84"/>
      <c r="I36" s="84"/>
      <c r="J36" s="86"/>
      <c r="K36" s="87"/>
    </row>
    <row r="37" spans="1:11" ht="19.5" customHeight="1" thickBot="1" thickTop="1">
      <c r="A37" s="524" t="s">
        <v>54</v>
      </c>
      <c r="B37" s="524"/>
      <c r="C37" s="524"/>
      <c r="D37" s="524"/>
      <c r="E37" s="88">
        <f aca="true" t="shared" si="1" ref="E37:K37">SUM(E34:E36)</f>
        <v>249300</v>
      </c>
      <c r="F37" s="89">
        <f t="shared" si="1"/>
        <v>49300</v>
      </c>
      <c r="G37" s="90">
        <f t="shared" si="1"/>
        <v>0</v>
      </c>
      <c r="H37" s="89">
        <f t="shared" si="1"/>
        <v>100000</v>
      </c>
      <c r="I37" s="89">
        <f t="shared" si="1"/>
        <v>100000</v>
      </c>
      <c r="J37" s="89">
        <f t="shared" si="1"/>
        <v>0</v>
      </c>
      <c r="K37" s="89">
        <f t="shared" si="1"/>
        <v>0</v>
      </c>
    </row>
    <row r="38" spans="1:11" ht="19.5" customHeight="1" thickBot="1" thickTop="1">
      <c r="A38" s="522" t="s">
        <v>55</v>
      </c>
      <c r="B38" s="525" t="s">
        <v>56</v>
      </c>
      <c r="C38" s="62"/>
      <c r="D38" s="91"/>
      <c r="E38" s="92">
        <f t="shared" si="0"/>
        <v>0</v>
      </c>
      <c r="F38" s="65"/>
      <c r="G38" s="80"/>
      <c r="H38" s="65"/>
      <c r="I38" s="65"/>
      <c r="J38" s="65"/>
      <c r="K38" s="79"/>
    </row>
    <row r="39" spans="1:11" ht="19.5" customHeight="1" thickBot="1" thickTop="1">
      <c r="A39" s="522"/>
      <c r="B39" s="525"/>
      <c r="C39" s="62"/>
      <c r="D39" s="63"/>
      <c r="E39" s="59">
        <f t="shared" si="0"/>
        <v>0</v>
      </c>
      <c r="F39" s="60"/>
      <c r="G39" s="93"/>
      <c r="H39" s="60"/>
      <c r="I39" s="60"/>
      <c r="J39" s="60"/>
      <c r="K39" s="66"/>
    </row>
    <row r="40" spans="1:11" ht="19.5" customHeight="1" thickBot="1" thickTop="1">
      <c r="A40" s="522"/>
      <c r="B40" s="525"/>
      <c r="C40" s="62"/>
      <c r="D40" s="63"/>
      <c r="E40" s="59">
        <f t="shared" si="0"/>
        <v>0</v>
      </c>
      <c r="F40" s="60"/>
      <c r="G40" s="93"/>
      <c r="H40" s="60"/>
      <c r="I40" s="60"/>
      <c r="J40" s="60"/>
      <c r="K40" s="66"/>
    </row>
    <row r="41" spans="1:11" ht="19.5" customHeight="1" thickBot="1" thickTop="1">
      <c r="A41" s="524" t="s">
        <v>57</v>
      </c>
      <c r="B41" s="524"/>
      <c r="C41" s="524"/>
      <c r="D41" s="524"/>
      <c r="E41" s="88">
        <f aca="true" t="shared" si="2" ref="E41:K41">SUM(E38:E40)</f>
        <v>0</v>
      </c>
      <c r="F41" s="89">
        <f t="shared" si="2"/>
        <v>0</v>
      </c>
      <c r="G41" s="90">
        <f t="shared" si="2"/>
        <v>0</v>
      </c>
      <c r="H41" s="89">
        <f t="shared" si="2"/>
        <v>0</v>
      </c>
      <c r="I41" s="89">
        <f t="shared" si="2"/>
        <v>0</v>
      </c>
      <c r="J41" s="89">
        <f t="shared" si="2"/>
        <v>0</v>
      </c>
      <c r="K41" s="89">
        <f t="shared" si="2"/>
        <v>0</v>
      </c>
    </row>
    <row r="42" spans="1:11" ht="19.5" customHeight="1" thickBot="1" thickTop="1">
      <c r="A42" s="522" t="s">
        <v>58</v>
      </c>
      <c r="B42" s="526" t="s">
        <v>59</v>
      </c>
      <c r="C42" s="62">
        <v>642</v>
      </c>
      <c r="D42" s="63" t="s">
        <v>178</v>
      </c>
      <c r="E42" s="59">
        <f t="shared" si="0"/>
        <v>0</v>
      </c>
      <c r="F42" s="60">
        <v>0</v>
      </c>
      <c r="G42" s="60">
        <v>0</v>
      </c>
      <c r="H42" s="60">
        <v>0</v>
      </c>
      <c r="I42" s="60">
        <v>0</v>
      </c>
      <c r="J42" s="60"/>
      <c r="K42" s="66"/>
    </row>
    <row r="43" spans="1:11" ht="19.5" customHeight="1" thickBot="1" thickTop="1">
      <c r="A43" s="522"/>
      <c r="B43" s="526"/>
      <c r="C43" s="62">
        <v>653</v>
      </c>
      <c r="D43" s="63" t="s">
        <v>202</v>
      </c>
      <c r="E43" s="59">
        <f t="shared" si="0"/>
        <v>125000</v>
      </c>
      <c r="F43" s="60"/>
      <c r="G43" s="60">
        <v>125000</v>
      </c>
      <c r="H43" s="60">
        <v>0</v>
      </c>
      <c r="I43" s="60">
        <v>0</v>
      </c>
      <c r="J43" s="60"/>
      <c r="K43" s="66"/>
    </row>
    <row r="44" spans="1:11" ht="19.5" customHeight="1" thickBot="1" thickTop="1">
      <c r="A44" s="522"/>
      <c r="B44" s="526"/>
      <c r="C44" s="62"/>
      <c r="D44" s="63"/>
      <c r="E44" s="59">
        <f t="shared" si="0"/>
        <v>0</v>
      </c>
      <c r="F44" s="60"/>
      <c r="G44" s="94"/>
      <c r="H44" s="60">
        <v>0</v>
      </c>
      <c r="I44" s="60">
        <v>0</v>
      </c>
      <c r="J44" s="60"/>
      <c r="K44" s="66"/>
    </row>
    <row r="45" spans="1:11" ht="19.5" customHeight="1" thickBot="1" thickTop="1">
      <c r="A45" s="522"/>
      <c r="B45" s="526"/>
      <c r="C45" s="62"/>
      <c r="D45" s="63"/>
      <c r="E45" s="83">
        <f t="shared" si="0"/>
        <v>0</v>
      </c>
      <c r="F45" s="84"/>
      <c r="G45" s="94"/>
      <c r="H45" s="60"/>
      <c r="I45" s="60">
        <v>0</v>
      </c>
      <c r="J45" s="84"/>
      <c r="K45" s="87"/>
    </row>
    <row r="46" spans="1:11" ht="19.5" customHeight="1" thickBot="1" thickTop="1">
      <c r="A46" s="522"/>
      <c r="B46" s="526"/>
      <c r="C46" s="69"/>
      <c r="D46" s="102"/>
      <c r="E46" s="83">
        <f>H46+I46</f>
        <v>0</v>
      </c>
      <c r="F46" s="84"/>
      <c r="G46" s="263"/>
      <c r="H46" s="84">
        <v>0</v>
      </c>
      <c r="I46" s="84">
        <v>0</v>
      </c>
      <c r="J46" s="84"/>
      <c r="K46" s="87"/>
    </row>
    <row r="47" spans="1:11" ht="19.5" customHeight="1" thickBot="1" thickTop="1">
      <c r="A47" s="522"/>
      <c r="B47" s="526"/>
      <c r="C47" s="95"/>
      <c r="D47" s="102"/>
      <c r="E47" s="71">
        <f t="shared" si="0"/>
        <v>0</v>
      </c>
      <c r="F47" s="72"/>
      <c r="G47" s="97">
        <v>0</v>
      </c>
      <c r="H47" s="72">
        <v>0</v>
      </c>
      <c r="I47" s="72">
        <v>0</v>
      </c>
      <c r="J47" s="72"/>
      <c r="K47" s="73"/>
    </row>
    <row r="48" spans="1:11" ht="19.5" customHeight="1" thickBot="1" thickTop="1">
      <c r="A48" s="524" t="s">
        <v>60</v>
      </c>
      <c r="B48" s="524"/>
      <c r="C48" s="524"/>
      <c r="D48" s="524"/>
      <c r="E48" s="88">
        <f aca="true" t="shared" si="3" ref="E48:K48">SUM(E42:E47)</f>
        <v>125000</v>
      </c>
      <c r="F48" s="89">
        <f t="shared" si="3"/>
        <v>0</v>
      </c>
      <c r="G48" s="90">
        <f t="shared" si="3"/>
        <v>125000</v>
      </c>
      <c r="H48" s="89">
        <f t="shared" si="3"/>
        <v>0</v>
      </c>
      <c r="I48" s="89">
        <f t="shared" si="3"/>
        <v>0</v>
      </c>
      <c r="J48" s="89">
        <f t="shared" si="3"/>
        <v>0</v>
      </c>
      <c r="K48" s="89">
        <f t="shared" si="3"/>
        <v>0</v>
      </c>
    </row>
    <row r="49" spans="1:11" ht="19.5" customHeight="1" thickBot="1" thickTop="1">
      <c r="A49" s="527" t="s">
        <v>61</v>
      </c>
      <c r="B49" s="528" t="s">
        <v>62</v>
      </c>
      <c r="C49" s="99">
        <v>633</v>
      </c>
      <c r="D49" s="100" t="s">
        <v>89</v>
      </c>
      <c r="E49" s="75">
        <f t="shared" si="0"/>
        <v>800000</v>
      </c>
      <c r="F49" s="86"/>
      <c r="G49" s="84">
        <v>0</v>
      </c>
      <c r="H49" s="84">
        <v>400000</v>
      </c>
      <c r="I49" s="84">
        <v>400000</v>
      </c>
      <c r="J49" s="86"/>
      <c r="K49" s="101"/>
    </row>
    <row r="50" spans="1:11" ht="19.5" customHeight="1" thickBot="1" thickTop="1">
      <c r="A50" s="527"/>
      <c r="B50" s="528"/>
      <c r="C50" s="69"/>
      <c r="D50" s="63"/>
      <c r="E50" s="59">
        <f t="shared" si="0"/>
        <v>0</v>
      </c>
      <c r="F50" s="60"/>
      <c r="G50" s="93"/>
      <c r="H50" s="60"/>
      <c r="I50" s="60"/>
      <c r="J50" s="60"/>
      <c r="K50" s="66"/>
    </row>
    <row r="51" spans="1:11" ht="19.5" customHeight="1" thickBot="1" thickTop="1">
      <c r="A51" s="527"/>
      <c r="B51" s="528"/>
      <c r="C51" s="95"/>
      <c r="D51" s="144"/>
      <c r="E51" s="72">
        <f t="shared" si="0"/>
        <v>0</v>
      </c>
      <c r="F51" s="72"/>
      <c r="G51" s="107"/>
      <c r="H51" s="72"/>
      <c r="I51" s="72"/>
      <c r="J51" s="72"/>
      <c r="K51" s="73"/>
    </row>
    <row r="52" spans="1:11" ht="19.5" customHeight="1" thickBot="1" thickTop="1">
      <c r="A52" s="524" t="s">
        <v>63</v>
      </c>
      <c r="B52" s="524"/>
      <c r="C52" s="524"/>
      <c r="D52" s="524"/>
      <c r="E52" s="88">
        <f aca="true" t="shared" si="4" ref="E52:K52">SUM(E49:E51)</f>
        <v>800000</v>
      </c>
      <c r="F52" s="89">
        <f t="shared" si="4"/>
        <v>0</v>
      </c>
      <c r="G52" s="90">
        <f t="shared" si="4"/>
        <v>0</v>
      </c>
      <c r="H52" s="89">
        <f t="shared" si="4"/>
        <v>400000</v>
      </c>
      <c r="I52" s="89">
        <f t="shared" si="4"/>
        <v>400000</v>
      </c>
      <c r="J52" s="89">
        <f t="shared" si="4"/>
        <v>0</v>
      </c>
      <c r="K52" s="89">
        <f t="shared" si="4"/>
        <v>0</v>
      </c>
    </row>
    <row r="53" spans="1:11" ht="19.5" customHeight="1" thickBot="1" thickTop="1">
      <c r="A53" s="522" t="s">
        <v>64</v>
      </c>
      <c r="B53" s="528" t="s">
        <v>65</v>
      </c>
      <c r="C53" s="108"/>
      <c r="D53" s="109"/>
      <c r="E53" s="59">
        <f t="shared" si="0"/>
        <v>0</v>
      </c>
      <c r="F53" s="110"/>
      <c r="G53" s="408"/>
      <c r="H53" s="391"/>
      <c r="I53" s="391"/>
      <c r="J53" s="112"/>
      <c r="K53" s="112"/>
    </row>
    <row r="54" spans="1:11" ht="19.5" customHeight="1" thickBot="1" thickTop="1">
      <c r="A54" s="522"/>
      <c r="B54" s="528"/>
      <c r="C54" s="145"/>
      <c r="D54" s="109"/>
      <c r="E54" s="59">
        <f t="shared" si="0"/>
        <v>0</v>
      </c>
      <c r="F54" s="146"/>
      <c r="G54" s="111"/>
      <c r="H54" s="45"/>
      <c r="I54" s="45"/>
      <c r="J54" s="45"/>
      <c r="K54" s="45"/>
    </row>
    <row r="55" spans="1:11" ht="19.5" customHeight="1" thickBot="1" thickTop="1">
      <c r="A55" s="522"/>
      <c r="B55" s="528"/>
      <c r="C55" s="62"/>
      <c r="D55" s="63"/>
      <c r="E55" s="59">
        <f t="shared" si="0"/>
        <v>0</v>
      </c>
      <c r="F55" s="75"/>
      <c r="G55" s="93"/>
      <c r="H55" s="75"/>
      <c r="I55" s="75"/>
      <c r="J55" s="75"/>
      <c r="K55" s="75"/>
    </row>
    <row r="56" spans="1:11" ht="19.5" customHeight="1" thickBot="1" thickTop="1">
      <c r="A56" s="524" t="s">
        <v>66</v>
      </c>
      <c r="B56" s="524"/>
      <c r="C56" s="524"/>
      <c r="D56" s="524"/>
      <c r="E56" s="88">
        <f aca="true" t="shared" si="5" ref="E56:K56">SUM(E53:E55)</f>
        <v>0</v>
      </c>
      <c r="F56" s="89">
        <f t="shared" si="5"/>
        <v>0</v>
      </c>
      <c r="G56" s="90">
        <f t="shared" si="5"/>
        <v>0</v>
      </c>
      <c r="H56" s="89">
        <f t="shared" si="5"/>
        <v>0</v>
      </c>
      <c r="I56" s="89">
        <f t="shared" si="5"/>
        <v>0</v>
      </c>
      <c r="J56" s="89">
        <f t="shared" si="5"/>
        <v>0</v>
      </c>
      <c r="K56" s="89">
        <f t="shared" si="5"/>
        <v>0</v>
      </c>
    </row>
    <row r="57" spans="1:11" ht="19.5" customHeight="1" thickBot="1" thickTop="1">
      <c r="A57" s="529" t="s">
        <v>67</v>
      </c>
      <c r="B57" s="526" t="s">
        <v>68</v>
      </c>
      <c r="C57" s="62"/>
      <c r="D57" s="63"/>
      <c r="E57" s="59">
        <f t="shared" si="0"/>
        <v>0</v>
      </c>
      <c r="F57" s="66"/>
      <c r="G57" s="66">
        <v>0</v>
      </c>
      <c r="H57" s="66"/>
      <c r="I57" s="66"/>
      <c r="J57" s="66"/>
      <c r="K57" s="66"/>
    </row>
    <row r="58" spans="1:11" ht="19.5" customHeight="1" thickBot="1" thickTop="1">
      <c r="A58" s="529"/>
      <c r="B58" s="526"/>
      <c r="C58" s="62"/>
      <c r="D58" s="63"/>
      <c r="E58" s="59">
        <f t="shared" si="0"/>
        <v>0</v>
      </c>
      <c r="F58" s="60"/>
      <c r="G58" s="93"/>
      <c r="H58" s="60"/>
      <c r="I58" s="60"/>
      <c r="J58" s="60"/>
      <c r="K58" s="66"/>
    </row>
    <row r="59" spans="1:11" ht="19.5" customHeight="1" thickBot="1" thickTop="1">
      <c r="A59" s="529"/>
      <c r="B59" s="526"/>
      <c r="C59" s="62"/>
      <c r="D59" s="63"/>
      <c r="E59" s="59">
        <f t="shared" si="0"/>
        <v>0</v>
      </c>
      <c r="F59" s="60"/>
      <c r="G59" s="93"/>
      <c r="H59" s="60"/>
      <c r="I59" s="60"/>
      <c r="J59" s="60"/>
      <c r="K59" s="66"/>
    </row>
    <row r="60" spans="1:11" ht="19.5" customHeight="1" thickBot="1" thickTop="1">
      <c r="A60" s="524" t="s">
        <v>69</v>
      </c>
      <c r="B60" s="524"/>
      <c r="C60" s="524"/>
      <c r="D60" s="524"/>
      <c r="E60" s="88">
        <f aca="true" t="shared" si="6" ref="E60:K60">SUM(E57:E59)</f>
        <v>0</v>
      </c>
      <c r="F60" s="89">
        <f t="shared" si="6"/>
        <v>0</v>
      </c>
      <c r="G60" s="90">
        <f t="shared" si="6"/>
        <v>0</v>
      </c>
      <c r="H60" s="89">
        <f t="shared" si="6"/>
        <v>0</v>
      </c>
      <c r="I60" s="89">
        <f t="shared" si="6"/>
        <v>0</v>
      </c>
      <c r="J60" s="89">
        <f t="shared" si="6"/>
        <v>0</v>
      </c>
      <c r="K60" s="89">
        <f t="shared" si="6"/>
        <v>0</v>
      </c>
    </row>
    <row r="61" spans="1:11" ht="19.5" customHeight="1" thickBot="1" thickTop="1">
      <c r="A61" s="522" t="s">
        <v>70</v>
      </c>
      <c r="B61" s="530" t="s">
        <v>71</v>
      </c>
      <c r="C61" s="62"/>
      <c r="D61" s="63"/>
      <c r="E61" s="59">
        <f t="shared" si="0"/>
        <v>0</v>
      </c>
      <c r="F61" s="60"/>
      <c r="G61" s="93">
        <v>0</v>
      </c>
      <c r="H61" s="60"/>
      <c r="I61" s="60"/>
      <c r="J61" s="60"/>
      <c r="K61" s="66"/>
    </row>
    <row r="62" spans="1:11" ht="19.5" customHeight="1" thickBot="1" thickTop="1">
      <c r="A62" s="522"/>
      <c r="B62" s="530"/>
      <c r="C62" s="62"/>
      <c r="D62" s="63"/>
      <c r="E62" s="59">
        <f t="shared" si="0"/>
        <v>0</v>
      </c>
      <c r="F62" s="60"/>
      <c r="G62" s="93"/>
      <c r="H62" s="60"/>
      <c r="I62" s="60"/>
      <c r="J62" s="60"/>
      <c r="K62" s="66"/>
    </row>
    <row r="63" spans="1:11" ht="19.5" customHeight="1" thickBot="1" thickTop="1">
      <c r="A63" s="522"/>
      <c r="B63" s="530"/>
      <c r="C63" s="62"/>
      <c r="D63" s="63"/>
      <c r="E63" s="71">
        <f t="shared" si="0"/>
        <v>0</v>
      </c>
      <c r="F63" s="72"/>
      <c r="G63" s="107"/>
      <c r="H63" s="72"/>
      <c r="I63" s="72"/>
      <c r="J63" s="72"/>
      <c r="K63" s="73"/>
    </row>
    <row r="64" spans="1:11" ht="19.5" customHeight="1" thickBot="1" thickTop="1">
      <c r="A64" s="524" t="s">
        <v>72</v>
      </c>
      <c r="B64" s="524"/>
      <c r="C64" s="524"/>
      <c r="D64" s="524"/>
      <c r="E64" s="88">
        <f>SUM(E61:E63)</f>
        <v>0</v>
      </c>
      <c r="F64" s="89">
        <f aca="true" t="shared" si="7" ref="F64:K64">SUM(F61:F63)</f>
        <v>0</v>
      </c>
      <c r="G64" s="90">
        <f t="shared" si="7"/>
        <v>0</v>
      </c>
      <c r="H64" s="89">
        <f t="shared" si="7"/>
        <v>0</v>
      </c>
      <c r="I64" s="89">
        <f t="shared" si="7"/>
        <v>0</v>
      </c>
      <c r="J64" s="89">
        <f t="shared" si="7"/>
        <v>0</v>
      </c>
      <c r="K64" s="89">
        <f t="shared" si="7"/>
        <v>0</v>
      </c>
    </row>
    <row r="65" spans="1:11" ht="21.75" customHeight="1" thickBot="1" thickTop="1">
      <c r="A65" s="531" t="s">
        <v>73</v>
      </c>
      <c r="B65" s="531"/>
      <c r="C65" s="531"/>
      <c r="D65" s="531"/>
      <c r="E65" s="88">
        <f aca="true" t="shared" si="8" ref="E65:K65">+E37+E41+E48+E52+E56+E60+E64</f>
        <v>1174300</v>
      </c>
      <c r="F65" s="88">
        <f t="shared" si="8"/>
        <v>49300</v>
      </c>
      <c r="G65" s="113">
        <f t="shared" si="8"/>
        <v>125000</v>
      </c>
      <c r="H65" s="88">
        <f t="shared" si="8"/>
        <v>500000</v>
      </c>
      <c r="I65" s="88">
        <f t="shared" si="8"/>
        <v>500000</v>
      </c>
      <c r="J65" s="88">
        <f t="shared" si="8"/>
        <v>0</v>
      </c>
      <c r="K65" s="88">
        <f t="shared" si="8"/>
        <v>0</v>
      </c>
    </row>
    <row r="66" spans="1:7" ht="23.25" customHeight="1" thickTop="1">
      <c r="A66" s="532" t="s">
        <v>74</v>
      </c>
      <c r="B66" s="532"/>
      <c r="C66" s="532"/>
      <c r="D66" s="532"/>
      <c r="E66" s="532"/>
      <c r="F66" s="532"/>
      <c r="G66" s="532"/>
    </row>
    <row r="67" spans="1:11" ht="66" customHeight="1">
      <c r="A67" s="533"/>
      <c r="B67" s="533"/>
      <c r="C67" s="533"/>
      <c r="D67" s="533"/>
      <c r="E67" s="533"/>
      <c r="F67" s="533"/>
      <c r="G67" s="533"/>
      <c r="H67" s="533"/>
      <c r="I67" s="533"/>
      <c r="J67" s="533"/>
      <c r="K67" s="533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11" ht="15.75">
      <c r="A69" s="115"/>
      <c r="B69" s="115"/>
      <c r="C69" s="116" t="s">
        <v>75</v>
      </c>
      <c r="D69" s="1" t="s">
        <v>76</v>
      </c>
      <c r="E69" s="117" t="s">
        <v>77</v>
      </c>
      <c r="F69" s="118" t="s">
        <v>352</v>
      </c>
      <c r="G69" s="119"/>
      <c r="H69" s="120"/>
      <c r="I69" s="121" t="s">
        <v>78</v>
      </c>
      <c r="K69" s="122"/>
    </row>
    <row r="70" spans="1:11" ht="15.75">
      <c r="A70" s="115"/>
      <c r="B70" s="115"/>
      <c r="C70" s="116" t="s">
        <v>79</v>
      </c>
      <c r="D70" s="1" t="s">
        <v>80</v>
      </c>
      <c r="E70" s="120"/>
      <c r="F70" s="115"/>
      <c r="G70" s="115"/>
      <c r="H70" s="115"/>
      <c r="I70" s="115" t="s">
        <v>293</v>
      </c>
      <c r="J70" s="115"/>
      <c r="K70" s="123"/>
    </row>
    <row r="71" spans="1:7" ht="15.75">
      <c r="A71" s="114"/>
      <c r="B71" s="114"/>
      <c r="C71" s="114"/>
      <c r="D71" s="114"/>
      <c r="E71" s="114"/>
      <c r="F71" s="114"/>
      <c r="G71" s="114"/>
    </row>
    <row r="72" spans="1:7" ht="15.75">
      <c r="A72" s="114"/>
      <c r="B72" s="114"/>
      <c r="C72" s="114"/>
      <c r="D72" s="114"/>
      <c r="E72" s="114"/>
      <c r="F72" s="114"/>
      <c r="G72" s="114"/>
    </row>
    <row r="73" spans="1:7" ht="15.75">
      <c r="A73" s="114"/>
      <c r="B73" s="114"/>
      <c r="C73" s="114"/>
      <c r="D73" s="114"/>
      <c r="E73" s="114"/>
      <c r="F73" s="114"/>
      <c r="G73" s="114"/>
    </row>
    <row r="74" spans="1:7" ht="15.75">
      <c r="A74" s="114"/>
      <c r="B74" s="114"/>
      <c r="C74" s="114"/>
      <c r="D74" s="114"/>
      <c r="E74" s="114"/>
      <c r="F74" s="114"/>
      <c r="G74" s="114"/>
    </row>
    <row r="75" spans="1:7" ht="15.75">
      <c r="A75" s="114"/>
      <c r="B75" s="114"/>
      <c r="C75" s="114"/>
      <c r="D75" s="114"/>
      <c r="E75" s="114"/>
      <c r="F75" s="114"/>
      <c r="G75" s="114"/>
    </row>
    <row r="79" ht="15.75"/>
    <row r="80" ht="15.75"/>
    <row r="81" ht="15.75"/>
    <row r="82" ht="15.75"/>
    <row r="83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</sheetData>
  <sheetProtection selectLockedCells="1" selectUnlockedCells="1"/>
  <mergeCells count="45">
    <mergeCell ref="A3:D3"/>
    <mergeCell ref="E3:K3"/>
    <mergeCell ref="A4:D4"/>
    <mergeCell ref="E4:K4"/>
    <mergeCell ref="E5:I5"/>
    <mergeCell ref="J5:K5"/>
    <mergeCell ref="A7:D20"/>
    <mergeCell ref="I7:K7"/>
    <mergeCell ref="I8:K8"/>
    <mergeCell ref="I9:K9"/>
    <mergeCell ref="I10:K10"/>
    <mergeCell ref="I11:K11"/>
    <mergeCell ref="I12:K12"/>
    <mergeCell ref="I13:K13"/>
    <mergeCell ref="I14:K14"/>
    <mergeCell ref="G15:K20"/>
    <mergeCell ref="A22:D23"/>
    <mergeCell ref="H22:K22"/>
    <mergeCell ref="C29:D29"/>
    <mergeCell ref="A31:D32"/>
    <mergeCell ref="H31:K31"/>
    <mergeCell ref="A34:A36"/>
    <mergeCell ref="B34:B36"/>
    <mergeCell ref="A37:D37"/>
    <mergeCell ref="A38:A40"/>
    <mergeCell ref="B38:B40"/>
    <mergeCell ref="A41:D41"/>
    <mergeCell ref="A42:A47"/>
    <mergeCell ref="B42:B47"/>
    <mergeCell ref="A48:D48"/>
    <mergeCell ref="A49:A51"/>
    <mergeCell ref="B49:B51"/>
    <mergeCell ref="A52:D52"/>
    <mergeCell ref="A53:A55"/>
    <mergeCell ref="B53:B55"/>
    <mergeCell ref="A64:D64"/>
    <mergeCell ref="A65:D65"/>
    <mergeCell ref="A66:G66"/>
    <mergeCell ref="A67:K67"/>
    <mergeCell ref="A56:D56"/>
    <mergeCell ref="A57:A59"/>
    <mergeCell ref="B57:B59"/>
    <mergeCell ref="A60:D60"/>
    <mergeCell ref="A61:A63"/>
    <mergeCell ref="B61:B63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K70"/>
  <sheetViews>
    <sheetView zoomScale="69" zoomScaleNormal="69" zoomScalePageLayoutView="0" workbookViewId="0" topLeftCell="A1">
      <selection activeCell="A63" sqref="A63:IV63"/>
    </sheetView>
  </sheetViews>
  <sheetFormatPr defaultColWidth="0" defaultRowHeight="14.25" zeroHeight="1"/>
  <cols>
    <col min="1" max="1" width="3.25390625" style="1" customWidth="1"/>
    <col min="2" max="2" width="10.75390625" style="1" customWidth="1"/>
    <col min="3" max="3" width="5.875" style="1" customWidth="1"/>
    <col min="4" max="4" width="26.125" style="1" customWidth="1"/>
    <col min="5" max="5" width="20.625" style="1" customWidth="1"/>
    <col min="6" max="6" width="13.00390625" style="1" customWidth="1"/>
    <col min="7" max="7" width="29.375" style="1" customWidth="1"/>
    <col min="8" max="8" width="14.125" style="1" customWidth="1"/>
    <col min="9" max="9" width="13.00390625" style="1" customWidth="1"/>
    <col min="10" max="10" width="11.50390625" style="1" customWidth="1"/>
    <col min="11" max="11" width="13.25390625" style="2" customWidth="1"/>
    <col min="12" max="12" width="0.37109375" style="1" hidden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32.25" customHeight="1">
      <c r="A5" s="6"/>
      <c r="B5" s="7"/>
      <c r="C5" s="8"/>
      <c r="D5" s="9"/>
      <c r="E5" s="509"/>
      <c r="F5" s="509"/>
      <c r="G5" s="509"/>
      <c r="H5" s="509"/>
      <c r="I5" s="509"/>
      <c r="J5" s="624" t="s">
        <v>2</v>
      </c>
      <c r="K5" s="625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36.75" customHeight="1" thickBot="1">
      <c r="A7" s="511" t="s">
        <v>286</v>
      </c>
      <c r="B7" s="511"/>
      <c r="C7" s="511"/>
      <c r="D7" s="511"/>
      <c r="E7" s="479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 thickTop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168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84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36.75" customHeight="1">
      <c r="A11" s="511"/>
      <c r="B11" s="511"/>
      <c r="C11" s="511"/>
      <c r="D11" s="511"/>
      <c r="E11" s="29" t="s">
        <v>17</v>
      </c>
      <c r="F11" s="23"/>
      <c r="G11" s="30" t="s">
        <v>18</v>
      </c>
      <c r="H11" s="28" t="s">
        <v>97</v>
      </c>
      <c r="I11" s="514" t="s">
        <v>169</v>
      </c>
      <c r="J11" s="514"/>
      <c r="K11" s="514"/>
    </row>
    <row r="12" spans="1:11" ht="45" customHeight="1">
      <c r="A12" s="511"/>
      <c r="B12" s="511"/>
      <c r="C12" s="511"/>
      <c r="D12" s="511"/>
      <c r="E12" s="29" t="s">
        <v>20</v>
      </c>
      <c r="F12" s="32" t="s">
        <v>312</v>
      </c>
      <c r="G12" s="30" t="s">
        <v>21</v>
      </c>
      <c r="H12" s="33" t="s">
        <v>226</v>
      </c>
      <c r="I12" s="514" t="s">
        <v>227</v>
      </c>
      <c r="J12" s="514"/>
      <c r="K12" s="514"/>
    </row>
    <row r="13" spans="1:11" ht="29.25" customHeight="1">
      <c r="A13" s="511"/>
      <c r="B13" s="511"/>
      <c r="C13" s="511"/>
      <c r="D13" s="511"/>
      <c r="E13" s="30" t="s">
        <v>24</v>
      </c>
      <c r="F13" s="23"/>
      <c r="G13" s="34" t="s">
        <v>25</v>
      </c>
      <c r="H13" s="35"/>
      <c r="I13" s="514" t="s">
        <v>26</v>
      </c>
      <c r="J13" s="514"/>
      <c r="K13" s="514"/>
    </row>
    <row r="14" spans="1:11" ht="16.5" customHeight="1">
      <c r="A14" s="511"/>
      <c r="B14" s="511"/>
      <c r="C14" s="511"/>
      <c r="D14" s="511"/>
      <c r="E14" s="36" t="s">
        <v>27</v>
      </c>
      <c r="F14" s="23"/>
      <c r="G14" s="516" t="s">
        <v>382</v>
      </c>
      <c r="H14" s="516"/>
      <c r="I14" s="516"/>
      <c r="J14" s="516"/>
      <c r="K14" s="516"/>
    </row>
    <row r="15" spans="1:11" ht="16.5" customHeight="1">
      <c r="A15" s="511"/>
      <c r="B15" s="511"/>
      <c r="C15" s="511"/>
      <c r="D15" s="511"/>
      <c r="E15" s="37" t="s">
        <v>28</v>
      </c>
      <c r="F15" s="23"/>
      <c r="G15" s="516"/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6" t="s">
        <v>29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30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0" t="s">
        <v>31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8" t="s">
        <v>32</v>
      </c>
      <c r="F19" s="39" t="s">
        <v>33</v>
      </c>
      <c r="G19" s="516"/>
      <c r="H19" s="516"/>
      <c r="I19" s="516"/>
      <c r="J19" s="516"/>
      <c r="K19" s="516"/>
    </row>
    <row r="20" spans="1:11" ht="8.25" customHeight="1">
      <c r="A20" s="40"/>
      <c r="B20" s="40"/>
      <c r="C20" s="41"/>
      <c r="D20" s="42"/>
      <c r="E20" s="43"/>
      <c r="F20" s="41"/>
      <c r="G20" s="41"/>
      <c r="H20" s="42"/>
      <c r="I20" s="42"/>
      <c r="J20" s="41"/>
      <c r="K20" s="44"/>
    </row>
    <row r="21" spans="1:11" ht="17.25" customHeight="1">
      <c r="A21" s="605" t="s">
        <v>34</v>
      </c>
      <c r="B21" s="605"/>
      <c r="C21" s="605"/>
      <c r="D21" s="605"/>
      <c r="E21" s="46" t="s">
        <v>35</v>
      </c>
      <c r="F21" s="47" t="s">
        <v>36</v>
      </c>
      <c r="G21" s="48" t="s">
        <v>37</v>
      </c>
      <c r="H21" s="518" t="s">
        <v>38</v>
      </c>
      <c r="I21" s="518"/>
      <c r="J21" s="518"/>
      <c r="K21" s="518"/>
    </row>
    <row r="22" spans="1:11" ht="29.25" customHeight="1" thickBot="1">
      <c r="A22" s="605"/>
      <c r="B22" s="605"/>
      <c r="C22" s="605"/>
      <c r="D22" s="605"/>
      <c r="E22" s="197" t="s">
        <v>39</v>
      </c>
      <c r="F22" s="196" t="s">
        <v>40</v>
      </c>
      <c r="G22" s="245" t="s">
        <v>349</v>
      </c>
      <c r="H22" s="46" t="s">
        <v>41</v>
      </c>
      <c r="I22" s="46" t="s">
        <v>304</v>
      </c>
      <c r="J22" s="46" t="s">
        <v>350</v>
      </c>
      <c r="K22" s="48" t="s">
        <v>351</v>
      </c>
    </row>
    <row r="23" spans="1:11" s="438" customFormat="1" ht="17.25" customHeight="1" thickTop="1">
      <c r="A23" s="148"/>
      <c r="B23" s="149"/>
      <c r="C23" s="413" t="s">
        <v>43</v>
      </c>
      <c r="D23" s="382" t="s">
        <v>44</v>
      </c>
      <c r="E23" s="382">
        <v>1</v>
      </c>
      <c r="F23" s="437">
        <v>2</v>
      </c>
      <c r="G23" s="382">
        <v>3</v>
      </c>
      <c r="H23" s="382">
        <v>4</v>
      </c>
      <c r="I23" s="382">
        <v>5</v>
      </c>
      <c r="J23" s="382">
        <v>6</v>
      </c>
      <c r="K23" s="382">
        <v>7</v>
      </c>
    </row>
    <row r="24" spans="1:11" s="446" customFormat="1" ht="17.25" customHeight="1">
      <c r="A24" s="250"/>
      <c r="B24" s="124"/>
      <c r="C24" s="442">
        <v>41</v>
      </c>
      <c r="D24" s="443" t="s">
        <v>281</v>
      </c>
      <c r="E24" s="383">
        <f>E25+E26</f>
        <v>152228</v>
      </c>
      <c r="F24" s="444"/>
      <c r="G24" s="445">
        <f>G25+G26</f>
        <v>0</v>
      </c>
      <c r="H24" s="445"/>
      <c r="I24" s="445"/>
      <c r="J24" s="439"/>
      <c r="K24" s="439"/>
    </row>
    <row r="25" spans="1:11" ht="31.5">
      <c r="A25" s="58"/>
      <c r="B25" s="124"/>
      <c r="C25" s="201">
        <v>411</v>
      </c>
      <c r="D25" s="435" t="s">
        <v>282</v>
      </c>
      <c r="E25" s="324">
        <f>SUM(F25:K25)</f>
        <v>102025</v>
      </c>
      <c r="F25" s="436">
        <v>102025</v>
      </c>
      <c r="G25" s="79">
        <v>0</v>
      </c>
      <c r="H25" s="79"/>
      <c r="I25" s="79"/>
      <c r="J25" s="49"/>
      <c r="K25" s="49"/>
    </row>
    <row r="26" spans="1:11" ht="15.75">
      <c r="A26" s="250"/>
      <c r="B26" s="124"/>
      <c r="C26" s="201">
        <v>412</v>
      </c>
      <c r="D26" s="182" t="s">
        <v>45</v>
      </c>
      <c r="E26" s="156">
        <f>SUM(F26:K26)</f>
        <v>50203</v>
      </c>
      <c r="F26" s="253">
        <v>50203</v>
      </c>
      <c r="G26" s="66">
        <v>0</v>
      </c>
      <c r="H26" s="66"/>
      <c r="I26" s="66"/>
      <c r="J26" s="45"/>
      <c r="K26" s="45"/>
    </row>
    <row r="27" spans="1:11" s="21" customFormat="1" ht="17.25" customHeight="1">
      <c r="A27" s="250"/>
      <c r="B27" s="124"/>
      <c r="C27" s="251">
        <v>42</v>
      </c>
      <c r="D27" s="180" t="s">
        <v>87</v>
      </c>
      <c r="E27" s="160">
        <f>E28+E29</f>
        <v>1532432</v>
      </c>
      <c r="F27" s="252">
        <f>F28</f>
        <v>2432</v>
      </c>
      <c r="G27" s="248">
        <f>G28+G29</f>
        <v>330000</v>
      </c>
      <c r="H27" s="248">
        <f>H28</f>
        <v>600000</v>
      </c>
      <c r="I27" s="248">
        <f>I28</f>
        <v>600000</v>
      </c>
      <c r="J27" s="175">
        <v>0</v>
      </c>
      <c r="K27" s="175">
        <v>0</v>
      </c>
    </row>
    <row r="28" spans="1:11" ht="15.75">
      <c r="A28" s="58"/>
      <c r="B28" s="124"/>
      <c r="C28" s="201">
        <v>421</v>
      </c>
      <c r="D28" s="182" t="s">
        <v>88</v>
      </c>
      <c r="E28" s="156">
        <f>F28+G28+H28+I28+J28+K28</f>
        <v>1532432</v>
      </c>
      <c r="F28" s="253">
        <v>2432</v>
      </c>
      <c r="G28" s="66">
        <v>330000</v>
      </c>
      <c r="H28" s="66">
        <v>600000</v>
      </c>
      <c r="I28" s="66">
        <v>600000</v>
      </c>
      <c r="J28" s="45"/>
      <c r="K28" s="45"/>
    </row>
    <row r="29" spans="1:11" ht="16.5" thickBot="1">
      <c r="A29" s="58"/>
      <c r="B29" s="124"/>
      <c r="C29" s="230">
        <v>422</v>
      </c>
      <c r="D29" s="214" t="s">
        <v>46</v>
      </c>
      <c r="E29" s="335">
        <f>G29</f>
        <v>0</v>
      </c>
      <c r="F29" s="336"/>
      <c r="G29" s="101">
        <v>0</v>
      </c>
      <c r="H29" s="101"/>
      <c r="I29" s="101"/>
      <c r="J29" s="197"/>
      <c r="K29" s="197"/>
    </row>
    <row r="30" spans="1:11" ht="17.25" customHeight="1" thickBot="1" thickTop="1">
      <c r="A30" s="255"/>
      <c r="B30" s="256"/>
      <c r="C30" s="521" t="s">
        <v>49</v>
      </c>
      <c r="D30" s="521"/>
      <c r="E30" s="88">
        <f>E24+E27</f>
        <v>1684660</v>
      </c>
      <c r="F30" s="88">
        <f>SUM(F24:F27)</f>
        <v>154660</v>
      </c>
      <c r="G30" s="88">
        <f>G24+G27</f>
        <v>330000</v>
      </c>
      <c r="H30" s="88">
        <f>H27</f>
        <v>600000</v>
      </c>
      <c r="I30" s="88">
        <f>I27</f>
        <v>600000</v>
      </c>
      <c r="J30" s="88">
        <f>J27</f>
        <v>0</v>
      </c>
      <c r="K30" s="88">
        <f>K27</f>
        <v>0</v>
      </c>
    </row>
    <row r="31" spans="1:11" ht="17.25" customHeight="1" thickTop="1">
      <c r="A31" s="57"/>
      <c r="B31" s="74"/>
      <c r="C31" s="138"/>
      <c r="D31" s="139"/>
      <c r="E31" s="75"/>
      <c r="F31" s="76"/>
      <c r="G31" s="77"/>
      <c r="H31" s="140"/>
      <c r="I31" s="140"/>
      <c r="J31" s="140"/>
      <c r="K31" s="76"/>
    </row>
    <row r="32" spans="1:11" ht="24.75" customHeight="1">
      <c r="A32" s="517" t="s">
        <v>50</v>
      </c>
      <c r="B32" s="517"/>
      <c r="C32" s="517"/>
      <c r="D32" s="517"/>
      <c r="E32" s="46" t="s">
        <v>35</v>
      </c>
      <c r="F32" s="47" t="s">
        <v>36</v>
      </c>
      <c r="G32" s="48" t="s">
        <v>37</v>
      </c>
      <c r="H32" s="518" t="s">
        <v>38</v>
      </c>
      <c r="I32" s="518"/>
      <c r="J32" s="518"/>
      <c r="K32" s="518"/>
    </row>
    <row r="33" spans="1:11" ht="22.5" customHeight="1">
      <c r="A33" s="517"/>
      <c r="B33" s="517"/>
      <c r="C33" s="517"/>
      <c r="D33" s="517"/>
      <c r="E33" s="49" t="s">
        <v>39</v>
      </c>
      <c r="F33" s="50" t="s">
        <v>40</v>
      </c>
      <c r="G33" s="51" t="s">
        <v>349</v>
      </c>
      <c r="H33" s="45" t="s">
        <v>41</v>
      </c>
      <c r="I33" s="45" t="s">
        <v>304</v>
      </c>
      <c r="J33" s="45" t="s">
        <v>350</v>
      </c>
      <c r="K33" s="45" t="s">
        <v>351</v>
      </c>
    </row>
    <row r="34" spans="1:11" ht="17.25" customHeight="1" thickBot="1">
      <c r="A34" s="52"/>
      <c r="B34" s="53"/>
      <c r="C34" s="52" t="s">
        <v>43</v>
      </c>
      <c r="D34" s="54" t="s">
        <v>44</v>
      </c>
      <c r="E34" s="55">
        <v>1</v>
      </c>
      <c r="F34" s="56">
        <v>2</v>
      </c>
      <c r="G34" s="54">
        <v>3</v>
      </c>
      <c r="H34" s="55">
        <v>4</v>
      </c>
      <c r="I34" s="55">
        <v>5</v>
      </c>
      <c r="J34" s="55">
        <v>6</v>
      </c>
      <c r="K34" s="55">
        <v>7</v>
      </c>
    </row>
    <row r="35" spans="1:11" ht="19.5" customHeight="1" thickBot="1" thickTop="1">
      <c r="A35" s="522" t="s">
        <v>51</v>
      </c>
      <c r="B35" s="523" t="s">
        <v>52</v>
      </c>
      <c r="C35" s="62">
        <v>611</v>
      </c>
      <c r="D35" s="63" t="s">
        <v>53</v>
      </c>
      <c r="E35" s="59">
        <f aca="true" t="shared" si="0" ref="E35:E59">SUM(F35:K35)</f>
        <v>394660</v>
      </c>
      <c r="F35" s="65">
        <v>154660</v>
      </c>
      <c r="G35" s="65">
        <v>0</v>
      </c>
      <c r="H35" s="65">
        <v>120000</v>
      </c>
      <c r="I35" s="65">
        <v>120000</v>
      </c>
      <c r="J35" s="65"/>
      <c r="K35" s="79"/>
    </row>
    <row r="36" spans="1:11" ht="19.5" customHeight="1" thickBot="1" thickTop="1">
      <c r="A36" s="522"/>
      <c r="B36" s="523"/>
      <c r="C36" s="81"/>
      <c r="D36" s="82"/>
      <c r="E36" s="83">
        <f t="shared" si="0"/>
        <v>0</v>
      </c>
      <c r="F36" s="84"/>
      <c r="G36" s="85"/>
      <c r="H36" s="84"/>
      <c r="I36" s="84"/>
      <c r="J36" s="86"/>
      <c r="K36" s="87"/>
    </row>
    <row r="37" spans="1:11" ht="19.5" customHeight="1" thickBot="1" thickTop="1">
      <c r="A37" s="524" t="s">
        <v>54</v>
      </c>
      <c r="B37" s="524"/>
      <c r="C37" s="524"/>
      <c r="D37" s="524"/>
      <c r="E37" s="88">
        <f aca="true" t="shared" si="1" ref="E37:K37">SUM(E35:E36)</f>
        <v>394660</v>
      </c>
      <c r="F37" s="89">
        <f t="shared" si="1"/>
        <v>154660</v>
      </c>
      <c r="G37" s="90">
        <f t="shared" si="1"/>
        <v>0</v>
      </c>
      <c r="H37" s="89">
        <f t="shared" si="1"/>
        <v>120000</v>
      </c>
      <c r="I37" s="89">
        <f t="shared" si="1"/>
        <v>120000</v>
      </c>
      <c r="J37" s="89">
        <f t="shared" si="1"/>
        <v>0</v>
      </c>
      <c r="K37" s="89">
        <f t="shared" si="1"/>
        <v>0</v>
      </c>
    </row>
    <row r="38" spans="1:11" ht="19.5" customHeight="1" thickBot="1" thickTop="1">
      <c r="A38" s="522" t="s">
        <v>55</v>
      </c>
      <c r="B38" s="525" t="s">
        <v>56</v>
      </c>
      <c r="C38" s="62"/>
      <c r="D38" s="91"/>
      <c r="E38" s="92">
        <f t="shared" si="0"/>
        <v>0</v>
      </c>
      <c r="F38" s="65"/>
      <c r="G38" s="80"/>
      <c r="H38" s="65"/>
      <c r="I38" s="65"/>
      <c r="J38" s="65"/>
      <c r="K38" s="79"/>
    </row>
    <row r="39" spans="1:11" ht="19.5" customHeight="1" thickBot="1" thickTop="1">
      <c r="A39" s="522"/>
      <c r="B39" s="525"/>
      <c r="C39" s="62"/>
      <c r="D39" s="63"/>
      <c r="E39" s="59">
        <f t="shared" si="0"/>
        <v>0</v>
      </c>
      <c r="F39" s="60"/>
      <c r="G39" s="93"/>
      <c r="H39" s="60"/>
      <c r="I39" s="60"/>
      <c r="J39" s="60"/>
      <c r="K39" s="66"/>
    </row>
    <row r="40" spans="1:11" ht="19.5" customHeight="1" thickBot="1" thickTop="1">
      <c r="A40" s="524" t="s">
        <v>57</v>
      </c>
      <c r="B40" s="524"/>
      <c r="C40" s="524"/>
      <c r="D40" s="524"/>
      <c r="E40" s="88">
        <f aca="true" t="shared" si="2" ref="E40:K40">SUM(E38:E39)</f>
        <v>0</v>
      </c>
      <c r="F40" s="89">
        <f t="shared" si="2"/>
        <v>0</v>
      </c>
      <c r="G40" s="90">
        <f t="shared" si="2"/>
        <v>0</v>
      </c>
      <c r="H40" s="89">
        <f t="shared" si="2"/>
        <v>0</v>
      </c>
      <c r="I40" s="89">
        <f t="shared" si="2"/>
        <v>0</v>
      </c>
      <c r="J40" s="89">
        <f t="shared" si="2"/>
        <v>0</v>
      </c>
      <c r="K40" s="89">
        <f t="shared" si="2"/>
        <v>0</v>
      </c>
    </row>
    <row r="41" spans="1:11" ht="19.5" customHeight="1" thickBot="1" thickTop="1">
      <c r="A41" s="522" t="s">
        <v>58</v>
      </c>
      <c r="B41" s="526" t="s">
        <v>59</v>
      </c>
      <c r="C41" s="62">
        <v>653</v>
      </c>
      <c r="D41" s="91" t="s">
        <v>202</v>
      </c>
      <c r="E41" s="59">
        <f t="shared" si="0"/>
        <v>30000</v>
      </c>
      <c r="F41" s="60"/>
      <c r="G41" s="60">
        <v>30000</v>
      </c>
      <c r="H41" s="60"/>
      <c r="I41" s="60">
        <v>0</v>
      </c>
      <c r="J41" s="60"/>
      <c r="K41" s="66"/>
    </row>
    <row r="42" spans="1:11" ht="19.5" customHeight="1" thickBot="1" thickTop="1">
      <c r="A42" s="522"/>
      <c r="B42" s="526"/>
      <c r="C42" s="62"/>
      <c r="D42" s="63"/>
      <c r="E42" s="83"/>
      <c r="F42" s="84"/>
      <c r="G42" s="94"/>
      <c r="H42" s="60"/>
      <c r="I42" s="60"/>
      <c r="J42" s="84"/>
      <c r="K42" s="87"/>
    </row>
    <row r="43" spans="1:11" ht="19.5" customHeight="1" thickBot="1" thickTop="1">
      <c r="A43" s="522"/>
      <c r="B43" s="526"/>
      <c r="C43" s="95"/>
      <c r="D43" s="96"/>
      <c r="E43" s="71">
        <f t="shared" si="0"/>
        <v>0</v>
      </c>
      <c r="F43" s="72"/>
      <c r="G43" s="97"/>
      <c r="H43" s="72"/>
      <c r="I43" s="72"/>
      <c r="J43" s="72"/>
      <c r="K43" s="73"/>
    </row>
    <row r="44" spans="1:11" ht="19.5" customHeight="1" thickTop="1">
      <c r="A44" s="534" t="s">
        <v>60</v>
      </c>
      <c r="B44" s="534"/>
      <c r="C44" s="534"/>
      <c r="D44" s="534"/>
      <c r="E44" s="141">
        <f aca="true" t="shared" si="3" ref="E44:K44">SUM(E41:E43)</f>
        <v>30000</v>
      </c>
      <c r="F44" s="142">
        <f t="shared" si="3"/>
        <v>0</v>
      </c>
      <c r="G44" s="143">
        <f t="shared" si="3"/>
        <v>30000</v>
      </c>
      <c r="H44" s="143">
        <f t="shared" si="3"/>
        <v>0</v>
      </c>
      <c r="I44" s="143">
        <f t="shared" si="3"/>
        <v>0</v>
      </c>
      <c r="J44" s="143">
        <f t="shared" si="3"/>
        <v>0</v>
      </c>
      <c r="K44" s="257">
        <f t="shared" si="3"/>
        <v>0</v>
      </c>
    </row>
    <row r="45" spans="1:11" ht="48" thickBot="1">
      <c r="A45" s="535" t="s">
        <v>61</v>
      </c>
      <c r="B45" s="530" t="s">
        <v>62</v>
      </c>
      <c r="C45" s="69">
        <v>638</v>
      </c>
      <c r="D45" s="132" t="s">
        <v>277</v>
      </c>
      <c r="E45" s="59">
        <f t="shared" si="0"/>
        <v>1260000</v>
      </c>
      <c r="F45" s="60"/>
      <c r="G45" s="60">
        <v>300000</v>
      </c>
      <c r="H45" s="60">
        <v>480000</v>
      </c>
      <c r="I45" s="60">
        <v>480000</v>
      </c>
      <c r="J45" s="60"/>
      <c r="K45" s="66"/>
    </row>
    <row r="46" spans="1:11" ht="19.5" customHeight="1" thickBot="1" thickTop="1">
      <c r="A46" s="535"/>
      <c r="B46" s="530"/>
      <c r="C46" s="62"/>
      <c r="D46" s="63"/>
      <c r="E46" s="59"/>
      <c r="F46" s="60"/>
      <c r="G46" s="93"/>
      <c r="H46" s="60"/>
      <c r="I46" s="60"/>
      <c r="J46" s="60"/>
      <c r="K46" s="66"/>
    </row>
    <row r="47" spans="1:11" ht="19.5" customHeight="1" thickBot="1" thickTop="1">
      <c r="A47" s="535"/>
      <c r="B47" s="530"/>
      <c r="C47" s="95"/>
      <c r="D47" s="144"/>
      <c r="E47" s="72">
        <f t="shared" si="0"/>
        <v>0</v>
      </c>
      <c r="F47" s="72"/>
      <c r="G47" s="107"/>
      <c r="H47" s="72"/>
      <c r="I47" s="72"/>
      <c r="J47" s="72"/>
      <c r="K47" s="73"/>
    </row>
    <row r="48" spans="1:11" ht="19.5" customHeight="1" thickBot="1" thickTop="1">
      <c r="A48" s="534" t="s">
        <v>63</v>
      </c>
      <c r="B48" s="534"/>
      <c r="C48" s="534"/>
      <c r="D48" s="534"/>
      <c r="E48" s="141">
        <f aca="true" t="shared" si="4" ref="E48:K48">SUM(E45:E47)</f>
        <v>1260000</v>
      </c>
      <c r="F48" s="142">
        <f t="shared" si="4"/>
        <v>0</v>
      </c>
      <c r="G48" s="143">
        <f t="shared" si="4"/>
        <v>300000</v>
      </c>
      <c r="H48" s="142">
        <f t="shared" si="4"/>
        <v>480000</v>
      </c>
      <c r="I48" s="142">
        <f t="shared" si="4"/>
        <v>480000</v>
      </c>
      <c r="J48" s="142">
        <f t="shared" si="4"/>
        <v>0</v>
      </c>
      <c r="K48" s="142">
        <f t="shared" si="4"/>
        <v>0</v>
      </c>
    </row>
    <row r="49" spans="1:11" ht="19.5" customHeight="1" thickBot="1">
      <c r="A49" s="622" t="s">
        <v>64</v>
      </c>
      <c r="B49" s="623" t="s">
        <v>65</v>
      </c>
      <c r="C49" s="270"/>
      <c r="D49" s="271"/>
      <c r="E49" s="272">
        <f t="shared" si="0"/>
        <v>0</v>
      </c>
      <c r="F49" s="273"/>
      <c r="G49" s="274"/>
      <c r="H49" s="275"/>
      <c r="I49" s="275"/>
      <c r="J49" s="275"/>
      <c r="K49" s="275"/>
    </row>
    <row r="50" spans="1:11" ht="19.5" customHeight="1" thickBot="1" thickTop="1">
      <c r="A50" s="622"/>
      <c r="B50" s="623"/>
      <c r="C50" s="145"/>
      <c r="D50" s="109"/>
      <c r="E50" s="59">
        <f t="shared" si="0"/>
        <v>0</v>
      </c>
      <c r="F50" s="146"/>
      <c r="G50" s="111"/>
      <c r="H50" s="45"/>
      <c r="I50" s="45"/>
      <c r="J50" s="45"/>
      <c r="K50" s="45"/>
    </row>
    <row r="51" spans="1:11" ht="19.5" customHeight="1" thickBot="1" thickTop="1">
      <c r="A51" s="622"/>
      <c r="B51" s="623"/>
      <c r="C51" s="62"/>
      <c r="D51" s="63"/>
      <c r="E51" s="59">
        <f t="shared" si="0"/>
        <v>0</v>
      </c>
      <c r="F51" s="75"/>
      <c r="G51" s="93"/>
      <c r="H51" s="75"/>
      <c r="I51" s="75"/>
      <c r="J51" s="75"/>
      <c r="K51" s="75"/>
    </row>
    <row r="52" spans="1:11" ht="19.5" customHeight="1" thickBot="1" thickTop="1">
      <c r="A52" s="524" t="s">
        <v>66</v>
      </c>
      <c r="B52" s="524"/>
      <c r="C52" s="524"/>
      <c r="D52" s="524"/>
      <c r="E52" s="88">
        <f aca="true" t="shared" si="5" ref="E52:K52">SUM(E49:E51)</f>
        <v>0</v>
      </c>
      <c r="F52" s="89">
        <f t="shared" si="5"/>
        <v>0</v>
      </c>
      <c r="G52" s="90">
        <f t="shared" si="5"/>
        <v>0</v>
      </c>
      <c r="H52" s="89">
        <f t="shared" si="5"/>
        <v>0</v>
      </c>
      <c r="I52" s="89">
        <f t="shared" si="5"/>
        <v>0</v>
      </c>
      <c r="J52" s="89">
        <f t="shared" si="5"/>
        <v>0</v>
      </c>
      <c r="K52" s="89">
        <f t="shared" si="5"/>
        <v>0</v>
      </c>
    </row>
    <row r="53" spans="1:11" ht="29.25" customHeight="1" thickBot="1" thickTop="1">
      <c r="A53" s="529" t="s">
        <v>67</v>
      </c>
      <c r="B53" s="526" t="s">
        <v>68</v>
      </c>
      <c r="C53" s="62">
        <v>642</v>
      </c>
      <c r="D53" s="132" t="s">
        <v>299</v>
      </c>
      <c r="E53" s="59">
        <f t="shared" si="0"/>
        <v>0</v>
      </c>
      <c r="F53" s="66"/>
      <c r="G53" s="66">
        <v>0</v>
      </c>
      <c r="H53" s="66">
        <v>0</v>
      </c>
      <c r="I53" s="66"/>
      <c r="J53" s="66"/>
      <c r="K53" s="66"/>
    </row>
    <row r="54" spans="1:11" ht="17.25" thickBot="1" thickTop="1">
      <c r="A54" s="529"/>
      <c r="B54" s="526"/>
      <c r="C54" s="62"/>
      <c r="D54" s="63"/>
      <c r="E54" s="59">
        <f t="shared" si="0"/>
        <v>0</v>
      </c>
      <c r="F54" s="60"/>
      <c r="G54" s="93"/>
      <c r="H54" s="60"/>
      <c r="I54" s="60"/>
      <c r="J54" s="60"/>
      <c r="K54" s="66"/>
    </row>
    <row r="55" spans="1:11" ht="17.25" thickBot="1" thickTop="1">
      <c r="A55" s="529"/>
      <c r="B55" s="526"/>
      <c r="C55" s="62"/>
      <c r="D55" s="63"/>
      <c r="E55" s="59">
        <f t="shared" si="0"/>
        <v>0</v>
      </c>
      <c r="F55" s="60"/>
      <c r="G55" s="93"/>
      <c r="H55" s="60"/>
      <c r="I55" s="60"/>
      <c r="J55" s="60"/>
      <c r="K55" s="66"/>
    </row>
    <row r="56" spans="1:11" ht="19.5" customHeight="1" thickBot="1" thickTop="1">
      <c r="A56" s="524" t="s">
        <v>69</v>
      </c>
      <c r="B56" s="524"/>
      <c r="C56" s="524"/>
      <c r="D56" s="524"/>
      <c r="E56" s="88">
        <f aca="true" t="shared" si="6" ref="E56:K56">SUM(E53:E55)</f>
        <v>0</v>
      </c>
      <c r="F56" s="89">
        <f t="shared" si="6"/>
        <v>0</v>
      </c>
      <c r="G56" s="90">
        <f t="shared" si="6"/>
        <v>0</v>
      </c>
      <c r="H56" s="89">
        <f t="shared" si="6"/>
        <v>0</v>
      </c>
      <c r="I56" s="89">
        <f t="shared" si="6"/>
        <v>0</v>
      </c>
      <c r="J56" s="89">
        <f t="shared" si="6"/>
        <v>0</v>
      </c>
      <c r="K56" s="89">
        <f t="shared" si="6"/>
        <v>0</v>
      </c>
    </row>
    <row r="57" spans="1:11" ht="12.75" customHeight="1" thickBot="1" thickTop="1">
      <c r="A57" s="522" t="s">
        <v>70</v>
      </c>
      <c r="B57" s="530" t="s">
        <v>71</v>
      </c>
      <c r="C57" s="62"/>
      <c r="D57" s="132"/>
      <c r="E57" s="59">
        <f t="shared" si="0"/>
        <v>0</v>
      </c>
      <c r="F57" s="60"/>
      <c r="G57" s="93"/>
      <c r="H57" s="60"/>
      <c r="I57" s="60"/>
      <c r="J57" s="60"/>
      <c r="K57" s="66"/>
    </row>
    <row r="58" spans="1:11" ht="19.5" customHeight="1" thickBot="1" thickTop="1">
      <c r="A58" s="522"/>
      <c r="B58" s="530"/>
      <c r="C58" s="62"/>
      <c r="D58" s="63"/>
      <c r="E58" s="59">
        <f t="shared" si="0"/>
        <v>0</v>
      </c>
      <c r="F58" s="60"/>
      <c r="G58" s="93"/>
      <c r="H58" s="60"/>
      <c r="I58" s="60"/>
      <c r="J58" s="60"/>
      <c r="K58" s="66"/>
    </row>
    <row r="59" spans="1:11" ht="19.5" customHeight="1" thickBot="1" thickTop="1">
      <c r="A59" s="522"/>
      <c r="B59" s="530"/>
      <c r="C59" s="62"/>
      <c r="D59" s="63"/>
      <c r="E59" s="71">
        <f t="shared" si="0"/>
        <v>0</v>
      </c>
      <c r="F59" s="72"/>
      <c r="G59" s="107"/>
      <c r="H59" s="72"/>
      <c r="I59" s="72"/>
      <c r="J59" s="72"/>
      <c r="K59" s="73"/>
    </row>
    <row r="60" spans="1:11" ht="19.5" customHeight="1" thickBot="1" thickTop="1">
      <c r="A60" s="524" t="s">
        <v>72</v>
      </c>
      <c r="B60" s="524"/>
      <c r="C60" s="524"/>
      <c r="D60" s="524"/>
      <c r="E60" s="88">
        <f aca="true" t="shared" si="7" ref="E60:K60">SUM(E57:E59)</f>
        <v>0</v>
      </c>
      <c r="F60" s="89">
        <f t="shared" si="7"/>
        <v>0</v>
      </c>
      <c r="G60" s="90">
        <f t="shared" si="7"/>
        <v>0</v>
      </c>
      <c r="H60" s="89">
        <f t="shared" si="7"/>
        <v>0</v>
      </c>
      <c r="I60" s="89">
        <f t="shared" si="7"/>
        <v>0</v>
      </c>
      <c r="J60" s="89">
        <f t="shared" si="7"/>
        <v>0</v>
      </c>
      <c r="K60" s="89">
        <f t="shared" si="7"/>
        <v>0</v>
      </c>
    </row>
    <row r="61" spans="1:11" ht="21.75" customHeight="1" thickBot="1" thickTop="1">
      <c r="A61" s="531" t="s">
        <v>73</v>
      </c>
      <c r="B61" s="531"/>
      <c r="C61" s="531"/>
      <c r="D61" s="531"/>
      <c r="E61" s="88">
        <f aca="true" t="shared" si="8" ref="E61:K61">+E37+E40+E44+E48+E52+E56+E60</f>
        <v>1684660</v>
      </c>
      <c r="F61" s="88">
        <f t="shared" si="8"/>
        <v>154660</v>
      </c>
      <c r="G61" s="113">
        <f>+G37+G40+G44+G48+G52+G56+G60</f>
        <v>330000</v>
      </c>
      <c r="H61" s="88">
        <f t="shared" si="8"/>
        <v>600000</v>
      </c>
      <c r="I61" s="88">
        <f t="shared" si="8"/>
        <v>600000</v>
      </c>
      <c r="J61" s="88">
        <f t="shared" si="8"/>
        <v>0</v>
      </c>
      <c r="K61" s="88">
        <f t="shared" si="8"/>
        <v>0</v>
      </c>
    </row>
    <row r="62" spans="1:7" ht="23.25" customHeight="1" thickTop="1">
      <c r="A62" s="532" t="s">
        <v>74</v>
      </c>
      <c r="B62" s="532"/>
      <c r="C62" s="532"/>
      <c r="D62" s="532"/>
      <c r="E62" s="532"/>
      <c r="F62" s="532"/>
      <c r="G62" s="532"/>
    </row>
    <row r="63" spans="1:7" ht="15.75">
      <c r="A63" s="114"/>
      <c r="B63" s="114"/>
      <c r="C63" s="114"/>
      <c r="D63" s="114"/>
      <c r="E63" s="114"/>
      <c r="F63" s="114"/>
      <c r="G63" s="114"/>
    </row>
    <row r="64" spans="1:11" ht="15.75">
      <c r="A64" s="115"/>
      <c r="B64" s="115"/>
      <c r="C64" s="116" t="s">
        <v>75</v>
      </c>
      <c r="D64" s="1" t="s">
        <v>76</v>
      </c>
      <c r="E64" s="117" t="s">
        <v>77</v>
      </c>
      <c r="F64" s="118" t="s">
        <v>352</v>
      </c>
      <c r="G64" s="119"/>
      <c r="H64" s="120"/>
      <c r="I64" s="121" t="s">
        <v>78</v>
      </c>
      <c r="K64" s="122"/>
    </row>
    <row r="65" spans="1:11" ht="15.75">
      <c r="A65" s="115"/>
      <c r="B65" s="115"/>
      <c r="C65" s="116" t="s">
        <v>79</v>
      </c>
      <c r="D65" s="1" t="s">
        <v>80</v>
      </c>
      <c r="E65" s="120"/>
      <c r="F65" s="115"/>
      <c r="G65" s="115"/>
      <c r="H65" s="115"/>
      <c r="I65" s="115" t="s">
        <v>293</v>
      </c>
      <c r="J65" s="115"/>
      <c r="K65" s="123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</sheetData>
  <sheetProtection/>
  <mergeCells count="43">
    <mergeCell ref="A3:D3"/>
    <mergeCell ref="E3:K3"/>
    <mergeCell ref="A4:D4"/>
    <mergeCell ref="E4:K4"/>
    <mergeCell ref="E5:I5"/>
    <mergeCell ref="J5:K5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21:D22"/>
    <mergeCell ref="H21:K21"/>
    <mergeCell ref="C30:D30"/>
    <mergeCell ref="A32:D33"/>
    <mergeCell ref="H32:K32"/>
    <mergeCell ref="A35:A36"/>
    <mergeCell ref="B35:B36"/>
    <mergeCell ref="A37:D37"/>
    <mergeCell ref="A38:A39"/>
    <mergeCell ref="B38:B39"/>
    <mergeCell ref="A40:D40"/>
    <mergeCell ref="A41:A43"/>
    <mergeCell ref="B41:B43"/>
    <mergeCell ref="A44:D44"/>
    <mergeCell ref="A45:A47"/>
    <mergeCell ref="B45:B47"/>
    <mergeCell ref="A48:D48"/>
    <mergeCell ref="A49:A51"/>
    <mergeCell ref="B49:B51"/>
    <mergeCell ref="A60:D60"/>
    <mergeCell ref="A61:D61"/>
    <mergeCell ref="A62:G62"/>
    <mergeCell ref="A52:D52"/>
    <mergeCell ref="A53:A55"/>
    <mergeCell ref="B53:B55"/>
    <mergeCell ref="A56:D56"/>
    <mergeCell ref="A57:A59"/>
    <mergeCell ref="B57:B59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73"/>
  <sheetViews>
    <sheetView zoomScale="69" zoomScaleNormal="69" zoomScalePageLayoutView="0" workbookViewId="0" topLeftCell="A1">
      <selection activeCell="A21" sqref="A21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511" t="s">
        <v>297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 thickTop="1">
      <c r="A8" s="511"/>
      <c r="B8" s="511"/>
      <c r="C8" s="511"/>
      <c r="D8" s="511"/>
      <c r="E8" s="22" t="s">
        <v>8</v>
      </c>
      <c r="F8" s="23"/>
      <c r="G8" s="24" t="s">
        <v>9</v>
      </c>
      <c r="H8" s="261" t="s">
        <v>168</v>
      </c>
      <c r="I8" s="514" t="s">
        <v>83</v>
      </c>
      <c r="J8" s="514"/>
      <c r="K8" s="514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321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31"/>
      <c r="I11" s="536"/>
      <c r="J11" s="537"/>
      <c r="K11" s="538"/>
    </row>
    <row r="12" spans="1:11" ht="16.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8" t="s">
        <v>321</v>
      </c>
      <c r="I12" s="514" t="s">
        <v>322</v>
      </c>
      <c r="J12" s="514"/>
      <c r="K12" s="514"/>
    </row>
    <row r="13" spans="1:11" ht="45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33" t="s">
        <v>323</v>
      </c>
      <c r="I13" s="514" t="s">
        <v>324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516" t="s">
        <v>325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516"/>
      <c r="H19" s="516"/>
      <c r="I19" s="516"/>
      <c r="J19" s="516"/>
      <c r="K19" s="516"/>
    </row>
    <row r="20" spans="1:11" ht="16.5" customHeight="1">
      <c r="A20" s="511"/>
      <c r="B20" s="511"/>
      <c r="C20" s="511"/>
      <c r="D20" s="511"/>
      <c r="E20" s="38" t="s">
        <v>32</v>
      </c>
      <c r="F20" s="39" t="s">
        <v>33</v>
      </c>
      <c r="G20" s="516"/>
      <c r="H20" s="516"/>
      <c r="I20" s="516"/>
      <c r="J20" s="516"/>
      <c r="K20" s="51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17.25" customHeight="1">
      <c r="A23" s="517"/>
      <c r="B23" s="517"/>
      <c r="C23" s="517"/>
      <c r="D23" s="605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 thickBot="1">
      <c r="A24" s="52"/>
      <c r="B24" s="53"/>
      <c r="C24" s="111" t="s">
        <v>43</v>
      </c>
      <c r="D24" s="429" t="s">
        <v>44</v>
      </c>
      <c r="E24" s="172">
        <v>1</v>
      </c>
      <c r="F24" s="47">
        <v>2</v>
      </c>
      <c r="G24" s="109">
        <v>3</v>
      </c>
      <c r="H24" s="46">
        <v>4</v>
      </c>
      <c r="I24" s="46">
        <v>5</v>
      </c>
      <c r="J24" s="46">
        <v>6</v>
      </c>
      <c r="K24" s="55">
        <v>7</v>
      </c>
    </row>
    <row r="25" spans="1:11" ht="17.25" customHeight="1" thickTop="1">
      <c r="A25" s="58"/>
      <c r="B25" s="124"/>
      <c r="C25" s="447">
        <v>323</v>
      </c>
      <c r="D25" s="429" t="s">
        <v>130</v>
      </c>
      <c r="E25" s="450">
        <f>SUM(F25:J25)</f>
        <v>130460</v>
      </c>
      <c r="F25" s="440">
        <v>70460</v>
      </c>
      <c r="G25" s="441">
        <v>0</v>
      </c>
      <c r="H25" s="441">
        <v>30000</v>
      </c>
      <c r="I25" s="451">
        <v>30000</v>
      </c>
      <c r="J25" s="382"/>
      <c r="K25" s="384"/>
    </row>
    <row r="26" spans="1:11" ht="33.75" customHeight="1" thickBot="1">
      <c r="A26" s="58"/>
      <c r="B26" s="124"/>
      <c r="C26" s="447">
        <v>451</v>
      </c>
      <c r="D26" s="448" t="s">
        <v>118</v>
      </c>
      <c r="E26" s="450">
        <f>SUM(F26:I26)</f>
        <v>0</v>
      </c>
      <c r="F26" s="440">
        <v>0</v>
      </c>
      <c r="G26" s="441">
        <v>0</v>
      </c>
      <c r="H26" s="441">
        <v>0</v>
      </c>
      <c r="I26" s="451">
        <v>0</v>
      </c>
      <c r="J26" s="382"/>
      <c r="K26" s="384"/>
    </row>
    <row r="27" spans="1:11" ht="17.25" customHeight="1" thickBot="1" thickTop="1">
      <c r="A27" s="136"/>
      <c r="B27" s="137"/>
      <c r="C27" s="521" t="s">
        <v>49</v>
      </c>
      <c r="D27" s="521"/>
      <c r="E27" s="88">
        <f aca="true" t="shared" si="0" ref="E27:J27">SUM(E25:E26)</f>
        <v>130460</v>
      </c>
      <c r="F27" s="280">
        <f t="shared" si="0"/>
        <v>70460</v>
      </c>
      <c r="G27" s="449">
        <f t="shared" si="0"/>
        <v>0</v>
      </c>
      <c r="H27" s="449">
        <f t="shared" si="0"/>
        <v>30000</v>
      </c>
      <c r="I27" s="449">
        <f t="shared" si="0"/>
        <v>30000</v>
      </c>
      <c r="J27" s="453">
        <f t="shared" si="0"/>
        <v>0</v>
      </c>
      <c r="K27" s="452"/>
    </row>
    <row r="28" spans="1:11" ht="17.25" customHeight="1" thickTop="1">
      <c r="A28" s="57"/>
      <c r="B28" s="74"/>
      <c r="C28" s="138"/>
      <c r="D28" s="139"/>
      <c r="E28" s="75"/>
      <c r="F28" s="76"/>
      <c r="G28" s="77"/>
      <c r="H28" s="140"/>
      <c r="I28" s="140"/>
      <c r="J28" s="140"/>
      <c r="K28" s="76"/>
    </row>
    <row r="29" spans="1:11" ht="17.25" customHeight="1">
      <c r="A29" s="517" t="s">
        <v>50</v>
      </c>
      <c r="B29" s="517"/>
      <c r="C29" s="517"/>
      <c r="D29" s="517"/>
      <c r="E29" s="46" t="s">
        <v>35</v>
      </c>
      <c r="F29" s="47" t="s">
        <v>36</v>
      </c>
      <c r="G29" s="48" t="s">
        <v>37</v>
      </c>
      <c r="H29" s="518" t="s">
        <v>38</v>
      </c>
      <c r="I29" s="518"/>
      <c r="J29" s="518"/>
      <c r="K29" s="518"/>
    </row>
    <row r="30" spans="1:11" ht="17.25" customHeight="1">
      <c r="A30" s="517"/>
      <c r="B30" s="517"/>
      <c r="C30" s="517"/>
      <c r="D30" s="517"/>
      <c r="E30" s="49" t="s">
        <v>39</v>
      </c>
      <c r="F30" s="50" t="s">
        <v>40</v>
      </c>
      <c r="G30" s="51" t="s">
        <v>349</v>
      </c>
      <c r="H30" s="45" t="s">
        <v>41</v>
      </c>
      <c r="I30" s="45" t="s">
        <v>304</v>
      </c>
      <c r="J30" s="45" t="s">
        <v>350</v>
      </c>
      <c r="K30" s="45" t="s">
        <v>351</v>
      </c>
    </row>
    <row r="31" spans="1:11" ht="17.25" customHeight="1" thickBot="1">
      <c r="A31" s="52"/>
      <c r="B31" s="53"/>
      <c r="C31" s="52" t="s">
        <v>43</v>
      </c>
      <c r="D31" s="54" t="s">
        <v>44</v>
      </c>
      <c r="E31" s="399">
        <v>1</v>
      </c>
      <c r="F31" s="400">
        <v>2</v>
      </c>
      <c r="G31" s="401">
        <v>3</v>
      </c>
      <c r="H31" s="399">
        <v>4</v>
      </c>
      <c r="I31" s="399">
        <v>5</v>
      </c>
      <c r="J31" s="399">
        <v>6</v>
      </c>
      <c r="K31" s="399">
        <v>7</v>
      </c>
    </row>
    <row r="32" spans="1:11" ht="19.5" customHeight="1" thickBot="1" thickTop="1">
      <c r="A32" s="522" t="s">
        <v>51</v>
      </c>
      <c r="B32" s="523" t="s">
        <v>52</v>
      </c>
      <c r="C32" s="62">
        <v>611</v>
      </c>
      <c r="D32" s="63" t="s">
        <v>53</v>
      </c>
      <c r="E32" s="59">
        <f aca="true" t="shared" si="1" ref="E32:E61">SUM(F32:K32)</f>
        <v>130460</v>
      </c>
      <c r="F32" s="65">
        <v>70460</v>
      </c>
      <c r="G32" s="168">
        <v>0</v>
      </c>
      <c r="H32" s="169">
        <v>30000</v>
      </c>
      <c r="I32" s="65">
        <v>30000</v>
      </c>
      <c r="J32" s="65"/>
      <c r="K32" s="79"/>
    </row>
    <row r="33" spans="1:11" ht="19.5" customHeight="1" thickBot="1" thickTop="1">
      <c r="A33" s="522"/>
      <c r="B33" s="523"/>
      <c r="C33" s="62"/>
      <c r="D33" s="63"/>
      <c r="E33" s="59">
        <f t="shared" si="1"/>
        <v>0</v>
      </c>
      <c r="F33" s="65"/>
      <c r="G33" s="80"/>
      <c r="H33" s="65"/>
      <c r="I33" s="65"/>
      <c r="J33" s="65"/>
      <c r="K33" s="79"/>
    </row>
    <row r="34" spans="1:11" ht="19.5" customHeight="1" thickBot="1" thickTop="1">
      <c r="A34" s="522"/>
      <c r="B34" s="523"/>
      <c r="C34" s="81"/>
      <c r="D34" s="82"/>
      <c r="E34" s="83">
        <f t="shared" si="1"/>
        <v>0</v>
      </c>
      <c r="F34" s="84"/>
      <c r="G34" s="85"/>
      <c r="H34" s="84"/>
      <c r="I34" s="84"/>
      <c r="J34" s="86"/>
      <c r="K34" s="87"/>
    </row>
    <row r="35" spans="1:11" ht="19.5" customHeight="1" thickBot="1" thickTop="1">
      <c r="A35" s="524" t="s">
        <v>54</v>
      </c>
      <c r="B35" s="524"/>
      <c r="C35" s="524"/>
      <c r="D35" s="524"/>
      <c r="E35" s="88">
        <f aca="true" t="shared" si="2" ref="E35:K35">SUM(E32:E34)</f>
        <v>130460</v>
      </c>
      <c r="F35" s="89">
        <f t="shared" si="2"/>
        <v>70460</v>
      </c>
      <c r="G35" s="90">
        <f t="shared" si="2"/>
        <v>0</v>
      </c>
      <c r="H35" s="89">
        <f t="shared" si="2"/>
        <v>30000</v>
      </c>
      <c r="I35" s="89">
        <f t="shared" si="2"/>
        <v>30000</v>
      </c>
      <c r="J35" s="89">
        <f t="shared" si="2"/>
        <v>0</v>
      </c>
      <c r="K35" s="89">
        <f t="shared" si="2"/>
        <v>0</v>
      </c>
    </row>
    <row r="36" spans="1:11" ht="19.5" customHeight="1" thickBot="1" thickTop="1">
      <c r="A36" s="522" t="s">
        <v>55</v>
      </c>
      <c r="B36" s="525" t="s">
        <v>56</v>
      </c>
      <c r="C36" s="62"/>
      <c r="D36" s="91"/>
      <c r="E36" s="92">
        <f t="shared" si="1"/>
        <v>0</v>
      </c>
      <c r="F36" s="65"/>
      <c r="G36" s="80"/>
      <c r="H36" s="65"/>
      <c r="I36" s="65"/>
      <c r="J36" s="65"/>
      <c r="K36" s="79"/>
    </row>
    <row r="37" spans="1:11" ht="19.5" customHeight="1" thickBot="1" thickTop="1">
      <c r="A37" s="522"/>
      <c r="B37" s="525"/>
      <c r="C37" s="62"/>
      <c r="D37" s="63"/>
      <c r="E37" s="59">
        <f t="shared" si="1"/>
        <v>0</v>
      </c>
      <c r="F37" s="60"/>
      <c r="G37" s="93"/>
      <c r="H37" s="60"/>
      <c r="I37" s="60"/>
      <c r="J37" s="60"/>
      <c r="K37" s="66"/>
    </row>
    <row r="38" spans="1:11" ht="19.5" customHeight="1" thickBot="1" thickTop="1">
      <c r="A38" s="522"/>
      <c r="B38" s="525"/>
      <c r="C38" s="62"/>
      <c r="D38" s="63"/>
      <c r="E38" s="59">
        <f t="shared" si="1"/>
        <v>0</v>
      </c>
      <c r="F38" s="60"/>
      <c r="G38" s="93"/>
      <c r="H38" s="60"/>
      <c r="I38" s="60"/>
      <c r="J38" s="60"/>
      <c r="K38" s="66"/>
    </row>
    <row r="39" spans="1:11" ht="19.5" customHeight="1" thickBot="1" thickTop="1">
      <c r="A39" s="524" t="s">
        <v>57</v>
      </c>
      <c r="B39" s="524"/>
      <c r="C39" s="524"/>
      <c r="D39" s="524"/>
      <c r="E39" s="88">
        <f aca="true" t="shared" si="3" ref="E39:K39">SUM(E36:E38)</f>
        <v>0</v>
      </c>
      <c r="F39" s="89">
        <f t="shared" si="3"/>
        <v>0</v>
      </c>
      <c r="G39" s="90">
        <f t="shared" si="3"/>
        <v>0</v>
      </c>
      <c r="H39" s="89">
        <f t="shared" si="3"/>
        <v>0</v>
      </c>
      <c r="I39" s="89">
        <f t="shared" si="3"/>
        <v>0</v>
      </c>
      <c r="J39" s="89">
        <f t="shared" si="3"/>
        <v>0</v>
      </c>
      <c r="K39" s="89">
        <f t="shared" si="3"/>
        <v>0</v>
      </c>
    </row>
    <row r="40" spans="1:11" ht="19.5" customHeight="1" thickBot="1" thickTop="1">
      <c r="A40" s="522" t="s">
        <v>58</v>
      </c>
      <c r="B40" s="526" t="s">
        <v>59</v>
      </c>
      <c r="C40" s="62">
        <v>642</v>
      </c>
      <c r="D40" s="63" t="s">
        <v>178</v>
      </c>
      <c r="E40" s="59">
        <f t="shared" si="1"/>
        <v>0</v>
      </c>
      <c r="F40" s="60">
        <v>0</v>
      </c>
      <c r="G40" s="60">
        <v>0</v>
      </c>
      <c r="H40" s="60">
        <v>0</v>
      </c>
      <c r="I40" s="60">
        <v>0</v>
      </c>
      <c r="J40" s="60"/>
      <c r="K40" s="66"/>
    </row>
    <row r="41" spans="1:11" ht="19.5" customHeight="1" thickBot="1" thickTop="1">
      <c r="A41" s="522"/>
      <c r="B41" s="526"/>
      <c r="C41" s="62"/>
      <c r="D41" s="63"/>
      <c r="E41" s="59">
        <f t="shared" si="1"/>
        <v>0</v>
      </c>
      <c r="F41" s="60"/>
      <c r="G41" s="60">
        <v>0</v>
      </c>
      <c r="H41" s="60">
        <v>0</v>
      </c>
      <c r="I41" s="60">
        <v>0</v>
      </c>
      <c r="J41" s="60"/>
      <c r="K41" s="66"/>
    </row>
    <row r="42" spans="1:11" ht="19.5" customHeight="1" thickBot="1" thickTop="1">
      <c r="A42" s="522"/>
      <c r="B42" s="526"/>
      <c r="C42" s="62"/>
      <c r="D42" s="63"/>
      <c r="E42" s="59">
        <f t="shared" si="1"/>
        <v>0</v>
      </c>
      <c r="F42" s="60"/>
      <c r="G42" s="94"/>
      <c r="H42" s="60">
        <v>0</v>
      </c>
      <c r="I42" s="60">
        <v>0</v>
      </c>
      <c r="J42" s="60"/>
      <c r="K42" s="66"/>
    </row>
    <row r="43" spans="1:11" ht="19.5" customHeight="1" thickBot="1" thickTop="1">
      <c r="A43" s="522"/>
      <c r="B43" s="526"/>
      <c r="C43" s="62"/>
      <c r="D43" s="63"/>
      <c r="E43" s="83">
        <f t="shared" si="1"/>
        <v>0</v>
      </c>
      <c r="F43" s="84"/>
      <c r="G43" s="94"/>
      <c r="H43" s="60"/>
      <c r="I43" s="60">
        <v>0</v>
      </c>
      <c r="J43" s="84"/>
      <c r="K43" s="87"/>
    </row>
    <row r="44" spans="1:11" ht="19.5" customHeight="1" thickBot="1" thickTop="1">
      <c r="A44" s="522"/>
      <c r="B44" s="526"/>
      <c r="C44" s="69"/>
      <c r="D44" s="102"/>
      <c r="E44" s="83">
        <f>H44+I44</f>
        <v>0</v>
      </c>
      <c r="F44" s="84"/>
      <c r="G44" s="263"/>
      <c r="H44" s="84">
        <v>0</v>
      </c>
      <c r="I44" s="84">
        <v>0</v>
      </c>
      <c r="J44" s="84"/>
      <c r="K44" s="87"/>
    </row>
    <row r="45" spans="1:11" ht="19.5" customHeight="1" thickBot="1" thickTop="1">
      <c r="A45" s="522"/>
      <c r="B45" s="526"/>
      <c r="C45" s="95"/>
      <c r="D45" s="102"/>
      <c r="E45" s="71">
        <f t="shared" si="1"/>
        <v>0</v>
      </c>
      <c r="F45" s="72"/>
      <c r="G45" s="97">
        <v>0</v>
      </c>
      <c r="H45" s="72">
        <v>0</v>
      </c>
      <c r="I45" s="72">
        <v>0</v>
      </c>
      <c r="J45" s="72"/>
      <c r="K45" s="73"/>
    </row>
    <row r="46" spans="1:11" ht="19.5" customHeight="1" thickBot="1" thickTop="1">
      <c r="A46" s="524" t="s">
        <v>60</v>
      </c>
      <c r="B46" s="524"/>
      <c r="C46" s="524"/>
      <c r="D46" s="524"/>
      <c r="E46" s="88">
        <f aca="true" t="shared" si="4" ref="E46:K46">SUM(E40:E45)</f>
        <v>0</v>
      </c>
      <c r="F46" s="89">
        <f t="shared" si="4"/>
        <v>0</v>
      </c>
      <c r="G46" s="90">
        <f t="shared" si="4"/>
        <v>0</v>
      </c>
      <c r="H46" s="89">
        <f t="shared" si="4"/>
        <v>0</v>
      </c>
      <c r="I46" s="89">
        <f t="shared" si="4"/>
        <v>0</v>
      </c>
      <c r="J46" s="89">
        <f t="shared" si="4"/>
        <v>0</v>
      </c>
      <c r="K46" s="89">
        <f t="shared" si="4"/>
        <v>0</v>
      </c>
    </row>
    <row r="47" spans="1:11" ht="19.5" customHeight="1" thickBot="1" thickTop="1">
      <c r="A47" s="527" t="s">
        <v>61</v>
      </c>
      <c r="B47" s="528" t="s">
        <v>62</v>
      </c>
      <c r="C47" s="99">
        <v>633</v>
      </c>
      <c r="D47" s="100" t="s">
        <v>89</v>
      </c>
      <c r="E47" s="75">
        <f t="shared" si="1"/>
        <v>0</v>
      </c>
      <c r="F47" s="86"/>
      <c r="G47" s="84">
        <v>0</v>
      </c>
      <c r="H47" s="84">
        <v>0</v>
      </c>
      <c r="I47" s="84">
        <v>0</v>
      </c>
      <c r="J47" s="86"/>
      <c r="K47" s="101"/>
    </row>
    <row r="48" spans="1:11" ht="19.5" customHeight="1" thickBot="1" thickTop="1">
      <c r="A48" s="527"/>
      <c r="B48" s="528"/>
      <c r="C48" s="69"/>
      <c r="D48" s="63"/>
      <c r="E48" s="59">
        <f t="shared" si="1"/>
        <v>0</v>
      </c>
      <c r="F48" s="60"/>
      <c r="G48" s="93"/>
      <c r="H48" s="60"/>
      <c r="I48" s="60"/>
      <c r="J48" s="60"/>
      <c r="K48" s="66"/>
    </row>
    <row r="49" spans="1:11" ht="19.5" customHeight="1" thickBot="1" thickTop="1">
      <c r="A49" s="527"/>
      <c r="B49" s="528"/>
      <c r="C49" s="95"/>
      <c r="D49" s="144"/>
      <c r="E49" s="72">
        <f t="shared" si="1"/>
        <v>0</v>
      </c>
      <c r="F49" s="72"/>
      <c r="G49" s="107"/>
      <c r="H49" s="72"/>
      <c r="I49" s="72"/>
      <c r="J49" s="72"/>
      <c r="K49" s="73"/>
    </row>
    <row r="50" spans="1:11" ht="19.5" customHeight="1" thickBot="1" thickTop="1">
      <c r="A50" s="524" t="s">
        <v>63</v>
      </c>
      <c r="B50" s="524"/>
      <c r="C50" s="524"/>
      <c r="D50" s="524"/>
      <c r="E50" s="88">
        <f aca="true" t="shared" si="5" ref="E50:K50">SUM(E47:E49)</f>
        <v>0</v>
      </c>
      <c r="F50" s="89">
        <f t="shared" si="5"/>
        <v>0</v>
      </c>
      <c r="G50" s="90">
        <f t="shared" si="5"/>
        <v>0</v>
      </c>
      <c r="H50" s="89">
        <f t="shared" si="5"/>
        <v>0</v>
      </c>
      <c r="I50" s="89">
        <f t="shared" si="5"/>
        <v>0</v>
      </c>
      <c r="J50" s="89">
        <f t="shared" si="5"/>
        <v>0</v>
      </c>
      <c r="K50" s="89">
        <f t="shared" si="5"/>
        <v>0</v>
      </c>
    </row>
    <row r="51" spans="1:11" ht="19.5" customHeight="1" thickBot="1" thickTop="1">
      <c r="A51" s="522" t="s">
        <v>64</v>
      </c>
      <c r="B51" s="528" t="s">
        <v>65</v>
      </c>
      <c r="C51" s="108"/>
      <c r="D51" s="109"/>
      <c r="E51" s="59">
        <f t="shared" si="1"/>
        <v>0</v>
      </c>
      <c r="F51" s="110"/>
      <c r="G51" s="408"/>
      <c r="H51" s="391"/>
      <c r="I51" s="391"/>
      <c r="J51" s="112"/>
      <c r="K51" s="112"/>
    </row>
    <row r="52" spans="1:11" ht="19.5" customHeight="1" thickBot="1" thickTop="1">
      <c r="A52" s="522"/>
      <c r="B52" s="528"/>
      <c r="C52" s="145"/>
      <c r="D52" s="109"/>
      <c r="E52" s="59">
        <f t="shared" si="1"/>
        <v>0</v>
      </c>
      <c r="F52" s="146"/>
      <c r="G52" s="111"/>
      <c r="H52" s="45"/>
      <c r="I52" s="45"/>
      <c r="J52" s="45"/>
      <c r="K52" s="45"/>
    </row>
    <row r="53" spans="1:11" ht="19.5" customHeight="1" thickBot="1" thickTop="1">
      <c r="A53" s="522"/>
      <c r="B53" s="528"/>
      <c r="C53" s="62"/>
      <c r="D53" s="63"/>
      <c r="E53" s="59">
        <f t="shared" si="1"/>
        <v>0</v>
      </c>
      <c r="F53" s="75"/>
      <c r="G53" s="93"/>
      <c r="H53" s="75"/>
      <c r="I53" s="75"/>
      <c r="J53" s="75"/>
      <c r="K53" s="75"/>
    </row>
    <row r="54" spans="1:11" ht="19.5" customHeight="1" thickBot="1" thickTop="1">
      <c r="A54" s="524" t="s">
        <v>66</v>
      </c>
      <c r="B54" s="524"/>
      <c r="C54" s="524"/>
      <c r="D54" s="524"/>
      <c r="E54" s="88">
        <f aca="true" t="shared" si="6" ref="E54:K54">SUM(E51:E53)</f>
        <v>0</v>
      </c>
      <c r="F54" s="89">
        <f t="shared" si="6"/>
        <v>0</v>
      </c>
      <c r="G54" s="90">
        <f t="shared" si="6"/>
        <v>0</v>
      </c>
      <c r="H54" s="89">
        <f t="shared" si="6"/>
        <v>0</v>
      </c>
      <c r="I54" s="89">
        <f t="shared" si="6"/>
        <v>0</v>
      </c>
      <c r="J54" s="89">
        <f t="shared" si="6"/>
        <v>0</v>
      </c>
      <c r="K54" s="89">
        <f t="shared" si="6"/>
        <v>0</v>
      </c>
    </row>
    <row r="55" spans="1:11" ht="19.5" customHeight="1" thickBot="1" thickTop="1">
      <c r="A55" s="529" t="s">
        <v>67</v>
      </c>
      <c r="B55" s="526" t="s">
        <v>68</v>
      </c>
      <c r="C55" s="62"/>
      <c r="D55" s="63"/>
      <c r="E55" s="59">
        <f t="shared" si="1"/>
        <v>0</v>
      </c>
      <c r="F55" s="66"/>
      <c r="G55" s="66">
        <v>0</v>
      </c>
      <c r="H55" s="66"/>
      <c r="I55" s="66"/>
      <c r="J55" s="66"/>
      <c r="K55" s="66"/>
    </row>
    <row r="56" spans="1:11" ht="19.5" customHeight="1" thickBot="1" thickTop="1">
      <c r="A56" s="529"/>
      <c r="B56" s="526"/>
      <c r="C56" s="62"/>
      <c r="D56" s="63"/>
      <c r="E56" s="59">
        <f t="shared" si="1"/>
        <v>0</v>
      </c>
      <c r="F56" s="60"/>
      <c r="G56" s="93"/>
      <c r="H56" s="60"/>
      <c r="I56" s="60"/>
      <c r="J56" s="60"/>
      <c r="K56" s="66"/>
    </row>
    <row r="57" spans="1:11" ht="19.5" customHeight="1" thickBot="1" thickTop="1">
      <c r="A57" s="529"/>
      <c r="B57" s="526"/>
      <c r="C57" s="62"/>
      <c r="D57" s="63"/>
      <c r="E57" s="59">
        <f t="shared" si="1"/>
        <v>0</v>
      </c>
      <c r="F57" s="60"/>
      <c r="G57" s="93"/>
      <c r="H57" s="60"/>
      <c r="I57" s="60"/>
      <c r="J57" s="60"/>
      <c r="K57" s="66"/>
    </row>
    <row r="58" spans="1:11" ht="19.5" customHeight="1" thickBot="1" thickTop="1">
      <c r="A58" s="524" t="s">
        <v>69</v>
      </c>
      <c r="B58" s="524"/>
      <c r="C58" s="524"/>
      <c r="D58" s="524"/>
      <c r="E58" s="88">
        <f aca="true" t="shared" si="7" ref="E58:K58">SUM(E55:E57)</f>
        <v>0</v>
      </c>
      <c r="F58" s="89">
        <f t="shared" si="7"/>
        <v>0</v>
      </c>
      <c r="G58" s="90">
        <f t="shared" si="7"/>
        <v>0</v>
      </c>
      <c r="H58" s="89">
        <f t="shared" si="7"/>
        <v>0</v>
      </c>
      <c r="I58" s="89">
        <f t="shared" si="7"/>
        <v>0</v>
      </c>
      <c r="J58" s="89">
        <f t="shared" si="7"/>
        <v>0</v>
      </c>
      <c r="K58" s="89">
        <f t="shared" si="7"/>
        <v>0</v>
      </c>
    </row>
    <row r="59" spans="1:11" ht="19.5" customHeight="1" thickBot="1" thickTop="1">
      <c r="A59" s="522" t="s">
        <v>70</v>
      </c>
      <c r="B59" s="530" t="s">
        <v>71</v>
      </c>
      <c r="C59" s="62"/>
      <c r="D59" s="63"/>
      <c r="E59" s="59">
        <f t="shared" si="1"/>
        <v>0</v>
      </c>
      <c r="F59" s="60"/>
      <c r="G59" s="93">
        <v>0</v>
      </c>
      <c r="H59" s="60"/>
      <c r="I59" s="60"/>
      <c r="J59" s="60"/>
      <c r="K59" s="66"/>
    </row>
    <row r="60" spans="1:11" ht="19.5" customHeight="1" thickBot="1" thickTop="1">
      <c r="A60" s="522"/>
      <c r="B60" s="530"/>
      <c r="C60" s="62"/>
      <c r="D60" s="63"/>
      <c r="E60" s="59">
        <f t="shared" si="1"/>
        <v>0</v>
      </c>
      <c r="F60" s="60"/>
      <c r="G60" s="93"/>
      <c r="H60" s="60"/>
      <c r="I60" s="60"/>
      <c r="J60" s="60"/>
      <c r="K60" s="66"/>
    </row>
    <row r="61" spans="1:11" ht="19.5" customHeight="1" thickBot="1" thickTop="1">
      <c r="A61" s="522"/>
      <c r="B61" s="530"/>
      <c r="C61" s="62"/>
      <c r="D61" s="63"/>
      <c r="E61" s="71">
        <f t="shared" si="1"/>
        <v>0</v>
      </c>
      <c r="F61" s="72"/>
      <c r="G61" s="107"/>
      <c r="H61" s="72"/>
      <c r="I61" s="72"/>
      <c r="J61" s="72"/>
      <c r="K61" s="73"/>
    </row>
    <row r="62" spans="1:11" ht="19.5" customHeight="1" thickBot="1" thickTop="1">
      <c r="A62" s="524" t="s">
        <v>72</v>
      </c>
      <c r="B62" s="524"/>
      <c r="C62" s="524"/>
      <c r="D62" s="524"/>
      <c r="E62" s="88">
        <f>SUM(E59:E61)</f>
        <v>0</v>
      </c>
      <c r="F62" s="89">
        <f aca="true" t="shared" si="8" ref="F62:K62">SUM(F59:F61)</f>
        <v>0</v>
      </c>
      <c r="G62" s="90">
        <f t="shared" si="8"/>
        <v>0</v>
      </c>
      <c r="H62" s="89">
        <f t="shared" si="8"/>
        <v>0</v>
      </c>
      <c r="I62" s="89">
        <f t="shared" si="8"/>
        <v>0</v>
      </c>
      <c r="J62" s="89">
        <f t="shared" si="8"/>
        <v>0</v>
      </c>
      <c r="K62" s="89">
        <f t="shared" si="8"/>
        <v>0</v>
      </c>
    </row>
    <row r="63" spans="1:11" ht="21.75" customHeight="1" thickBot="1" thickTop="1">
      <c r="A63" s="531" t="s">
        <v>73</v>
      </c>
      <c r="B63" s="531"/>
      <c r="C63" s="531"/>
      <c r="D63" s="531"/>
      <c r="E63" s="88">
        <f>+E35+E39+E46+E50+E54+E58+E62</f>
        <v>130460</v>
      </c>
      <c r="F63" s="88">
        <f aca="true" t="shared" si="9" ref="F63:K63">+F35+F39+F46+F50+F54+F58+F62</f>
        <v>70460</v>
      </c>
      <c r="G63" s="113">
        <f t="shared" si="9"/>
        <v>0</v>
      </c>
      <c r="H63" s="88">
        <f t="shared" si="9"/>
        <v>30000</v>
      </c>
      <c r="I63" s="88">
        <f t="shared" si="9"/>
        <v>30000</v>
      </c>
      <c r="J63" s="88">
        <f t="shared" si="9"/>
        <v>0</v>
      </c>
      <c r="K63" s="88">
        <f t="shared" si="9"/>
        <v>0</v>
      </c>
    </row>
    <row r="64" spans="1:7" ht="23.25" customHeight="1" thickTop="1">
      <c r="A64" s="532" t="s">
        <v>74</v>
      </c>
      <c r="B64" s="532"/>
      <c r="C64" s="532"/>
      <c r="D64" s="532"/>
      <c r="E64" s="532"/>
      <c r="F64" s="532"/>
      <c r="G64" s="532"/>
    </row>
    <row r="65" spans="1:11" ht="66" customHeight="1">
      <c r="A65" s="533"/>
      <c r="B65" s="533"/>
      <c r="C65" s="533"/>
      <c r="D65" s="533"/>
      <c r="E65" s="533"/>
      <c r="F65" s="533"/>
      <c r="G65" s="533"/>
      <c r="H65" s="533"/>
      <c r="I65" s="533"/>
      <c r="J65" s="533"/>
      <c r="K65" s="533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11" ht="15.75">
      <c r="A67" s="115"/>
      <c r="B67" s="115"/>
      <c r="C67" s="116" t="s">
        <v>75</v>
      </c>
      <c r="D67" s="1" t="s">
        <v>76</v>
      </c>
      <c r="E67" s="117" t="s">
        <v>77</v>
      </c>
      <c r="F67" s="118" t="s">
        <v>352</v>
      </c>
      <c r="G67" s="119"/>
      <c r="H67" s="120"/>
      <c r="I67" s="121" t="s">
        <v>78</v>
      </c>
      <c r="K67" s="122"/>
    </row>
    <row r="68" spans="1:11" ht="15.75">
      <c r="A68" s="115"/>
      <c r="B68" s="115"/>
      <c r="C68" s="116" t="s">
        <v>79</v>
      </c>
      <c r="D68" s="1" t="s">
        <v>80</v>
      </c>
      <c r="E68" s="120"/>
      <c r="F68" s="115"/>
      <c r="G68" s="115"/>
      <c r="H68" s="115"/>
      <c r="I68" s="115" t="s">
        <v>293</v>
      </c>
      <c r="J68" s="115"/>
      <c r="K68" s="123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1" spans="1:7" ht="15.75">
      <c r="A71" s="114"/>
      <c r="B71" s="114"/>
      <c r="C71" s="114"/>
      <c r="D71" s="114"/>
      <c r="E71" s="114"/>
      <c r="F71" s="114"/>
      <c r="G71" s="114"/>
    </row>
    <row r="72" spans="1:7" ht="15.75">
      <c r="A72" s="114"/>
      <c r="B72" s="114"/>
      <c r="C72" s="114"/>
      <c r="D72" s="114"/>
      <c r="E72" s="114"/>
      <c r="F72" s="114"/>
      <c r="G72" s="114"/>
    </row>
    <row r="73" spans="1:7" ht="15.75">
      <c r="A73" s="114"/>
      <c r="B73" s="114"/>
      <c r="C73" s="114"/>
      <c r="D73" s="114"/>
      <c r="E73" s="114"/>
      <c r="F73" s="114"/>
      <c r="G73" s="114"/>
    </row>
    <row r="77" ht="15.75"/>
    <row r="78" ht="15.75"/>
    <row r="79" ht="15.75"/>
    <row r="80" ht="15.75"/>
    <row r="81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</sheetData>
  <sheetProtection selectLockedCells="1" selectUnlockedCells="1"/>
  <mergeCells count="45">
    <mergeCell ref="A3:D3"/>
    <mergeCell ref="E3:K3"/>
    <mergeCell ref="A4:D4"/>
    <mergeCell ref="E4:K4"/>
    <mergeCell ref="E5:I5"/>
    <mergeCell ref="H22:K22"/>
    <mergeCell ref="J5:K5"/>
    <mergeCell ref="I11:K11"/>
    <mergeCell ref="I12:K12"/>
    <mergeCell ref="I14:K14"/>
    <mergeCell ref="G15:K20"/>
    <mergeCell ref="A29:D30"/>
    <mergeCell ref="H29:K29"/>
    <mergeCell ref="A7:D20"/>
    <mergeCell ref="I7:K7"/>
    <mergeCell ref="I8:K8"/>
    <mergeCell ref="I9:K9"/>
    <mergeCell ref="I10:K10"/>
    <mergeCell ref="I13:K13"/>
    <mergeCell ref="A22:D23"/>
    <mergeCell ref="A32:A34"/>
    <mergeCell ref="B32:B34"/>
    <mergeCell ref="A35:D35"/>
    <mergeCell ref="A36:A38"/>
    <mergeCell ref="B36:B38"/>
    <mergeCell ref="C27:D27"/>
    <mergeCell ref="A39:D39"/>
    <mergeCell ref="A40:A45"/>
    <mergeCell ref="B40:B45"/>
    <mergeCell ref="A46:D46"/>
    <mergeCell ref="A47:A49"/>
    <mergeCell ref="B47:B49"/>
    <mergeCell ref="A50:D50"/>
    <mergeCell ref="A51:A53"/>
    <mergeCell ref="B51:B53"/>
    <mergeCell ref="A54:D54"/>
    <mergeCell ref="A55:A57"/>
    <mergeCell ref="B55:B57"/>
    <mergeCell ref="A65:K65"/>
    <mergeCell ref="A58:D58"/>
    <mergeCell ref="A59:A61"/>
    <mergeCell ref="B59:B61"/>
    <mergeCell ref="A62:D62"/>
    <mergeCell ref="A63:D63"/>
    <mergeCell ref="A64:G64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3"/>
  <sheetViews>
    <sheetView zoomScale="69" zoomScaleNormal="69" zoomScalePageLayoutView="0" workbookViewId="0" topLeftCell="A1">
      <selection activeCell="G20" sqref="G20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3.87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328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82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84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 t="s">
        <v>17</v>
      </c>
      <c r="F11" s="23"/>
      <c r="G11" s="30" t="s">
        <v>305</v>
      </c>
      <c r="H11" s="31"/>
      <c r="I11" s="536"/>
      <c r="J11" s="537"/>
      <c r="K11" s="538"/>
    </row>
    <row r="12" spans="1:11" ht="36.75" customHeight="1">
      <c r="A12" s="511"/>
      <c r="B12" s="511"/>
      <c r="C12" s="511"/>
      <c r="D12" s="511"/>
      <c r="E12" s="29" t="s">
        <v>20</v>
      </c>
      <c r="F12" s="23"/>
      <c r="G12" s="30" t="s">
        <v>18</v>
      </c>
      <c r="H12" s="28" t="s">
        <v>84</v>
      </c>
      <c r="I12" s="514" t="s">
        <v>85</v>
      </c>
      <c r="J12" s="514"/>
      <c r="K12" s="514"/>
    </row>
    <row r="13" spans="1:11" ht="45" customHeight="1">
      <c r="A13" s="511"/>
      <c r="B13" s="511"/>
      <c r="C13" s="511"/>
      <c r="D13" s="511"/>
      <c r="E13" s="30" t="s">
        <v>24</v>
      </c>
      <c r="F13" s="32"/>
      <c r="G13" s="30" t="s">
        <v>21</v>
      </c>
      <c r="H13" s="33" t="s">
        <v>108</v>
      </c>
      <c r="I13" s="514" t="s">
        <v>109</v>
      </c>
      <c r="J13" s="514"/>
      <c r="K13" s="514"/>
    </row>
    <row r="14" spans="1:11" ht="29.25" customHeight="1">
      <c r="A14" s="511"/>
      <c r="B14" s="511"/>
      <c r="C14" s="511"/>
      <c r="D14" s="511"/>
      <c r="E14" s="36" t="s">
        <v>27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7" t="s">
        <v>28</v>
      </c>
      <c r="F15" s="23"/>
      <c r="G15" s="516" t="s">
        <v>394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6" t="s">
        <v>29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30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0" t="s">
        <v>31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8" t="s">
        <v>32</v>
      </c>
      <c r="F19" s="39" t="s">
        <v>33</v>
      </c>
      <c r="G19" s="516"/>
      <c r="H19" s="516"/>
      <c r="I19" s="516"/>
      <c r="J19" s="516"/>
      <c r="K19" s="516"/>
    </row>
    <row r="20" spans="1:11" ht="8.25" customHeight="1">
      <c r="A20" s="40"/>
      <c r="B20" s="40"/>
      <c r="C20" s="41"/>
      <c r="D20" s="42"/>
      <c r="E20" s="43"/>
      <c r="F20" s="41"/>
      <c r="G20" s="41"/>
      <c r="H20" s="42"/>
      <c r="I20" s="42"/>
      <c r="J20" s="41"/>
      <c r="K20" s="44"/>
    </row>
    <row r="21" spans="1:11" ht="17.25" customHeight="1">
      <c r="A21" s="517" t="s">
        <v>34</v>
      </c>
      <c r="B21" s="517"/>
      <c r="C21" s="517"/>
      <c r="D21" s="517"/>
      <c r="E21" s="46" t="s">
        <v>35</v>
      </c>
      <c r="F21" s="47" t="s">
        <v>36</v>
      </c>
      <c r="G21" s="48" t="s">
        <v>37</v>
      </c>
      <c r="H21" s="518" t="s">
        <v>38</v>
      </c>
      <c r="I21" s="518"/>
      <c r="J21" s="518"/>
      <c r="K21" s="518"/>
    </row>
    <row r="22" spans="1:11" ht="17.25" customHeight="1">
      <c r="A22" s="517"/>
      <c r="B22" s="517"/>
      <c r="C22" s="517"/>
      <c r="D22" s="517"/>
      <c r="E22" s="49" t="s">
        <v>39</v>
      </c>
      <c r="F22" s="50" t="s">
        <v>40</v>
      </c>
      <c r="G22" s="51" t="s">
        <v>349</v>
      </c>
      <c r="H22" s="45" t="s">
        <v>41</v>
      </c>
      <c r="I22" s="45" t="s">
        <v>304</v>
      </c>
      <c r="J22" s="45" t="s">
        <v>350</v>
      </c>
      <c r="K22" s="45" t="s">
        <v>351</v>
      </c>
    </row>
    <row r="23" spans="1:11" ht="17.25" customHeight="1">
      <c r="A23" s="111"/>
      <c r="B23" s="147"/>
      <c r="C23" s="111" t="s">
        <v>43</v>
      </c>
      <c r="D23" s="109" t="s">
        <v>44</v>
      </c>
      <c r="E23" s="46">
        <v>1</v>
      </c>
      <c r="F23" s="47">
        <v>2</v>
      </c>
      <c r="G23" s="109">
        <v>3</v>
      </c>
      <c r="H23" s="46">
        <v>4</v>
      </c>
      <c r="I23" s="46">
        <v>5</v>
      </c>
      <c r="J23" s="46">
        <v>6</v>
      </c>
      <c r="K23" s="46">
        <v>7</v>
      </c>
    </row>
    <row r="24" spans="1:11" ht="30" customHeight="1">
      <c r="A24" s="58"/>
      <c r="B24" s="124"/>
      <c r="C24" s="413">
        <v>41</v>
      </c>
      <c r="D24" s="428" t="s">
        <v>309</v>
      </c>
      <c r="E24" s="382"/>
      <c r="F24" s="437"/>
      <c r="G24" s="439">
        <f>G25</f>
        <v>30000</v>
      </c>
      <c r="H24" s="382"/>
      <c r="I24" s="382"/>
      <c r="J24" s="382"/>
      <c r="K24" s="382"/>
    </row>
    <row r="25" spans="1:11" ht="17.25" customHeight="1" thickBot="1">
      <c r="A25" s="58"/>
      <c r="B25" s="124"/>
      <c r="C25" s="413">
        <v>412</v>
      </c>
      <c r="D25" s="429" t="s">
        <v>45</v>
      </c>
      <c r="E25" s="382"/>
      <c r="F25" s="437"/>
      <c r="G25" s="441">
        <v>30000</v>
      </c>
      <c r="H25" s="382"/>
      <c r="I25" s="382"/>
      <c r="J25" s="382"/>
      <c r="K25" s="382"/>
    </row>
    <row r="26" spans="1:11" s="21" customFormat="1" ht="17.25" customHeight="1" thickTop="1">
      <c r="A26" s="148"/>
      <c r="B26" s="149"/>
      <c r="C26" s="125">
        <v>42</v>
      </c>
      <c r="D26" s="159" t="s">
        <v>87</v>
      </c>
      <c r="E26" s="495">
        <f>F26+G26+H26+I26+J26+K26</f>
        <v>249644</v>
      </c>
      <c r="F26" s="161">
        <f aca="true" t="shared" si="0" ref="F26:K26">F27</f>
        <v>249644</v>
      </c>
      <c r="G26" s="162">
        <v>0</v>
      </c>
      <c r="H26" s="162">
        <v>0</v>
      </c>
      <c r="I26" s="163">
        <v>0</v>
      </c>
      <c r="J26" s="49">
        <f t="shared" si="0"/>
        <v>0</v>
      </c>
      <c r="K26" s="49">
        <f t="shared" si="0"/>
        <v>0</v>
      </c>
    </row>
    <row r="27" spans="1:11" ht="15.75">
      <c r="A27" s="58"/>
      <c r="B27" s="124"/>
      <c r="C27" s="201">
        <v>421</v>
      </c>
      <c r="D27" s="266" t="s">
        <v>88</v>
      </c>
      <c r="E27" s="133">
        <f>F27+G27+H27+I27+J27+K27</f>
        <v>249644</v>
      </c>
      <c r="F27" s="134">
        <v>249644</v>
      </c>
      <c r="G27" s="87">
        <v>0</v>
      </c>
      <c r="H27" s="87">
        <v>0</v>
      </c>
      <c r="I27" s="332">
        <v>0</v>
      </c>
      <c r="J27" s="46"/>
      <c r="K27" s="46"/>
    </row>
    <row r="28" spans="1:256" s="21" customFormat="1" ht="15.75">
      <c r="A28" s="58"/>
      <c r="B28" s="124"/>
      <c r="C28" s="251">
        <v>45</v>
      </c>
      <c r="D28" s="496" t="s">
        <v>271</v>
      </c>
      <c r="E28" s="160">
        <f>F28+G28+H28+I28+J28+K28</f>
        <v>280000</v>
      </c>
      <c r="F28" s="252">
        <v>0</v>
      </c>
      <c r="G28" s="248">
        <f>G29</f>
        <v>0</v>
      </c>
      <c r="H28" s="248">
        <f aca="true" t="shared" si="1" ref="H28:BS28">H29</f>
        <v>280000</v>
      </c>
      <c r="I28" s="248">
        <f t="shared" si="1"/>
        <v>0</v>
      </c>
      <c r="J28" s="248">
        <f t="shared" si="1"/>
        <v>0</v>
      </c>
      <c r="K28" s="248">
        <f t="shared" si="1"/>
        <v>0</v>
      </c>
      <c r="L28" s="248">
        <f t="shared" si="1"/>
        <v>0</v>
      </c>
      <c r="M28" s="248">
        <f t="shared" si="1"/>
        <v>0</v>
      </c>
      <c r="N28" s="248">
        <f t="shared" si="1"/>
        <v>0</v>
      </c>
      <c r="O28" s="248">
        <f t="shared" si="1"/>
        <v>0</v>
      </c>
      <c r="P28" s="248">
        <f t="shared" si="1"/>
        <v>0</v>
      </c>
      <c r="Q28" s="248">
        <f t="shared" si="1"/>
        <v>0</v>
      </c>
      <c r="R28" s="248">
        <f t="shared" si="1"/>
        <v>0</v>
      </c>
      <c r="S28" s="248">
        <f t="shared" si="1"/>
        <v>0</v>
      </c>
      <c r="T28" s="248">
        <f t="shared" si="1"/>
        <v>0</v>
      </c>
      <c r="U28" s="248">
        <f t="shared" si="1"/>
        <v>0</v>
      </c>
      <c r="V28" s="248">
        <f t="shared" si="1"/>
        <v>0</v>
      </c>
      <c r="W28" s="248">
        <f t="shared" si="1"/>
        <v>0</v>
      </c>
      <c r="X28" s="248">
        <f t="shared" si="1"/>
        <v>0</v>
      </c>
      <c r="Y28" s="248">
        <f t="shared" si="1"/>
        <v>0</v>
      </c>
      <c r="Z28" s="248">
        <f t="shared" si="1"/>
        <v>0</v>
      </c>
      <c r="AA28" s="248">
        <f t="shared" si="1"/>
        <v>0</v>
      </c>
      <c r="AB28" s="248">
        <f t="shared" si="1"/>
        <v>0</v>
      </c>
      <c r="AC28" s="248">
        <f t="shared" si="1"/>
        <v>0</v>
      </c>
      <c r="AD28" s="248">
        <f t="shared" si="1"/>
        <v>0</v>
      </c>
      <c r="AE28" s="248">
        <f t="shared" si="1"/>
        <v>0</v>
      </c>
      <c r="AF28" s="248">
        <f t="shared" si="1"/>
        <v>0</v>
      </c>
      <c r="AG28" s="248">
        <f t="shared" si="1"/>
        <v>0</v>
      </c>
      <c r="AH28" s="248">
        <f t="shared" si="1"/>
        <v>0</v>
      </c>
      <c r="AI28" s="248">
        <f t="shared" si="1"/>
        <v>0</v>
      </c>
      <c r="AJ28" s="248">
        <f t="shared" si="1"/>
        <v>0</v>
      </c>
      <c r="AK28" s="248">
        <f t="shared" si="1"/>
        <v>0</v>
      </c>
      <c r="AL28" s="248">
        <f t="shared" si="1"/>
        <v>0</v>
      </c>
      <c r="AM28" s="248">
        <f t="shared" si="1"/>
        <v>0</v>
      </c>
      <c r="AN28" s="248">
        <f t="shared" si="1"/>
        <v>0</v>
      </c>
      <c r="AO28" s="248">
        <f t="shared" si="1"/>
        <v>0</v>
      </c>
      <c r="AP28" s="248">
        <f t="shared" si="1"/>
        <v>0</v>
      </c>
      <c r="AQ28" s="248">
        <f t="shared" si="1"/>
        <v>0</v>
      </c>
      <c r="AR28" s="248">
        <f t="shared" si="1"/>
        <v>0</v>
      </c>
      <c r="AS28" s="248">
        <f t="shared" si="1"/>
        <v>0</v>
      </c>
      <c r="AT28" s="248">
        <f t="shared" si="1"/>
        <v>0</v>
      </c>
      <c r="AU28" s="248">
        <f t="shared" si="1"/>
        <v>0</v>
      </c>
      <c r="AV28" s="248">
        <f t="shared" si="1"/>
        <v>0</v>
      </c>
      <c r="AW28" s="248">
        <f t="shared" si="1"/>
        <v>0</v>
      </c>
      <c r="AX28" s="248">
        <f t="shared" si="1"/>
        <v>0</v>
      </c>
      <c r="AY28" s="248">
        <f t="shared" si="1"/>
        <v>0</v>
      </c>
      <c r="AZ28" s="248">
        <f t="shared" si="1"/>
        <v>0</v>
      </c>
      <c r="BA28" s="248">
        <f t="shared" si="1"/>
        <v>0</v>
      </c>
      <c r="BB28" s="248">
        <f t="shared" si="1"/>
        <v>0</v>
      </c>
      <c r="BC28" s="248">
        <f t="shared" si="1"/>
        <v>0</v>
      </c>
      <c r="BD28" s="248">
        <f t="shared" si="1"/>
        <v>0</v>
      </c>
      <c r="BE28" s="248">
        <f t="shared" si="1"/>
        <v>0</v>
      </c>
      <c r="BF28" s="248">
        <f t="shared" si="1"/>
        <v>0</v>
      </c>
      <c r="BG28" s="248">
        <f t="shared" si="1"/>
        <v>0</v>
      </c>
      <c r="BH28" s="248">
        <f t="shared" si="1"/>
        <v>0</v>
      </c>
      <c r="BI28" s="248">
        <f t="shared" si="1"/>
        <v>0</v>
      </c>
      <c r="BJ28" s="248">
        <f t="shared" si="1"/>
        <v>0</v>
      </c>
      <c r="BK28" s="248">
        <f t="shared" si="1"/>
        <v>0</v>
      </c>
      <c r="BL28" s="248">
        <f t="shared" si="1"/>
        <v>0</v>
      </c>
      <c r="BM28" s="248">
        <f t="shared" si="1"/>
        <v>0</v>
      </c>
      <c r="BN28" s="248">
        <f t="shared" si="1"/>
        <v>0</v>
      </c>
      <c r="BO28" s="248">
        <f t="shared" si="1"/>
        <v>0</v>
      </c>
      <c r="BP28" s="248">
        <f t="shared" si="1"/>
        <v>0</v>
      </c>
      <c r="BQ28" s="248">
        <f t="shared" si="1"/>
        <v>0</v>
      </c>
      <c r="BR28" s="248">
        <f t="shared" si="1"/>
        <v>0</v>
      </c>
      <c r="BS28" s="248">
        <f t="shared" si="1"/>
        <v>0</v>
      </c>
      <c r="BT28" s="248">
        <f aca="true" t="shared" si="2" ref="BT28:EE28">BT29</f>
        <v>0</v>
      </c>
      <c r="BU28" s="248">
        <f t="shared" si="2"/>
        <v>0</v>
      </c>
      <c r="BV28" s="248">
        <f t="shared" si="2"/>
        <v>0</v>
      </c>
      <c r="BW28" s="248">
        <f t="shared" si="2"/>
        <v>0</v>
      </c>
      <c r="BX28" s="248">
        <f t="shared" si="2"/>
        <v>0</v>
      </c>
      <c r="BY28" s="248">
        <f t="shared" si="2"/>
        <v>0</v>
      </c>
      <c r="BZ28" s="248">
        <f t="shared" si="2"/>
        <v>0</v>
      </c>
      <c r="CA28" s="248">
        <f t="shared" si="2"/>
        <v>0</v>
      </c>
      <c r="CB28" s="248">
        <f t="shared" si="2"/>
        <v>0</v>
      </c>
      <c r="CC28" s="248">
        <f t="shared" si="2"/>
        <v>0</v>
      </c>
      <c r="CD28" s="248">
        <f t="shared" si="2"/>
        <v>0</v>
      </c>
      <c r="CE28" s="248">
        <f t="shared" si="2"/>
        <v>0</v>
      </c>
      <c r="CF28" s="248">
        <f t="shared" si="2"/>
        <v>0</v>
      </c>
      <c r="CG28" s="248">
        <f t="shared" si="2"/>
        <v>0</v>
      </c>
      <c r="CH28" s="248">
        <f t="shared" si="2"/>
        <v>0</v>
      </c>
      <c r="CI28" s="248">
        <f t="shared" si="2"/>
        <v>0</v>
      </c>
      <c r="CJ28" s="248">
        <f t="shared" si="2"/>
        <v>0</v>
      </c>
      <c r="CK28" s="248">
        <f t="shared" si="2"/>
        <v>0</v>
      </c>
      <c r="CL28" s="248">
        <f t="shared" si="2"/>
        <v>0</v>
      </c>
      <c r="CM28" s="248">
        <f t="shared" si="2"/>
        <v>0</v>
      </c>
      <c r="CN28" s="248">
        <f t="shared" si="2"/>
        <v>0</v>
      </c>
      <c r="CO28" s="248">
        <f t="shared" si="2"/>
        <v>0</v>
      </c>
      <c r="CP28" s="248">
        <f t="shared" si="2"/>
        <v>0</v>
      </c>
      <c r="CQ28" s="248">
        <f t="shared" si="2"/>
        <v>0</v>
      </c>
      <c r="CR28" s="248">
        <f t="shared" si="2"/>
        <v>0</v>
      </c>
      <c r="CS28" s="248">
        <f t="shared" si="2"/>
        <v>0</v>
      </c>
      <c r="CT28" s="248">
        <f t="shared" si="2"/>
        <v>0</v>
      </c>
      <c r="CU28" s="248">
        <f t="shared" si="2"/>
        <v>0</v>
      </c>
      <c r="CV28" s="248">
        <f t="shared" si="2"/>
        <v>0</v>
      </c>
      <c r="CW28" s="248">
        <f t="shared" si="2"/>
        <v>0</v>
      </c>
      <c r="CX28" s="248">
        <f t="shared" si="2"/>
        <v>0</v>
      </c>
      <c r="CY28" s="248">
        <f t="shared" si="2"/>
        <v>0</v>
      </c>
      <c r="CZ28" s="248">
        <f t="shared" si="2"/>
        <v>0</v>
      </c>
      <c r="DA28" s="248">
        <f t="shared" si="2"/>
        <v>0</v>
      </c>
      <c r="DB28" s="248">
        <f t="shared" si="2"/>
        <v>0</v>
      </c>
      <c r="DC28" s="248">
        <f t="shared" si="2"/>
        <v>0</v>
      </c>
      <c r="DD28" s="248">
        <f t="shared" si="2"/>
        <v>0</v>
      </c>
      <c r="DE28" s="248">
        <f t="shared" si="2"/>
        <v>0</v>
      </c>
      <c r="DF28" s="248">
        <f t="shared" si="2"/>
        <v>0</v>
      </c>
      <c r="DG28" s="248">
        <f t="shared" si="2"/>
        <v>0</v>
      </c>
      <c r="DH28" s="248">
        <f t="shared" si="2"/>
        <v>0</v>
      </c>
      <c r="DI28" s="248">
        <f t="shared" si="2"/>
        <v>0</v>
      </c>
      <c r="DJ28" s="248">
        <f t="shared" si="2"/>
        <v>0</v>
      </c>
      <c r="DK28" s="248">
        <f t="shared" si="2"/>
        <v>0</v>
      </c>
      <c r="DL28" s="248">
        <f t="shared" si="2"/>
        <v>0</v>
      </c>
      <c r="DM28" s="248">
        <f t="shared" si="2"/>
        <v>0</v>
      </c>
      <c r="DN28" s="248">
        <f t="shared" si="2"/>
        <v>0</v>
      </c>
      <c r="DO28" s="248">
        <f t="shared" si="2"/>
        <v>0</v>
      </c>
      <c r="DP28" s="248">
        <f t="shared" si="2"/>
        <v>0</v>
      </c>
      <c r="DQ28" s="248">
        <f t="shared" si="2"/>
        <v>0</v>
      </c>
      <c r="DR28" s="248">
        <f t="shared" si="2"/>
        <v>0</v>
      </c>
      <c r="DS28" s="248">
        <f t="shared" si="2"/>
        <v>0</v>
      </c>
      <c r="DT28" s="248">
        <f t="shared" si="2"/>
        <v>0</v>
      </c>
      <c r="DU28" s="248">
        <f t="shared" si="2"/>
        <v>0</v>
      </c>
      <c r="DV28" s="248">
        <f t="shared" si="2"/>
        <v>0</v>
      </c>
      <c r="DW28" s="248">
        <f t="shared" si="2"/>
        <v>0</v>
      </c>
      <c r="DX28" s="248">
        <f t="shared" si="2"/>
        <v>0</v>
      </c>
      <c r="DY28" s="248">
        <f t="shared" si="2"/>
        <v>0</v>
      </c>
      <c r="DZ28" s="248">
        <f t="shared" si="2"/>
        <v>0</v>
      </c>
      <c r="EA28" s="248">
        <f t="shared" si="2"/>
        <v>0</v>
      </c>
      <c r="EB28" s="248">
        <f t="shared" si="2"/>
        <v>0</v>
      </c>
      <c r="EC28" s="248">
        <f t="shared" si="2"/>
        <v>0</v>
      </c>
      <c r="ED28" s="248">
        <f t="shared" si="2"/>
        <v>0</v>
      </c>
      <c r="EE28" s="248">
        <f t="shared" si="2"/>
        <v>0</v>
      </c>
      <c r="EF28" s="248">
        <f aca="true" t="shared" si="3" ref="EF28:GQ28">EF29</f>
        <v>0</v>
      </c>
      <c r="EG28" s="248">
        <f t="shared" si="3"/>
        <v>0</v>
      </c>
      <c r="EH28" s="248">
        <f t="shared" si="3"/>
        <v>0</v>
      </c>
      <c r="EI28" s="248">
        <f t="shared" si="3"/>
        <v>0</v>
      </c>
      <c r="EJ28" s="248">
        <f t="shared" si="3"/>
        <v>0</v>
      </c>
      <c r="EK28" s="248">
        <f t="shared" si="3"/>
        <v>0</v>
      </c>
      <c r="EL28" s="248">
        <f t="shared" si="3"/>
        <v>0</v>
      </c>
      <c r="EM28" s="248">
        <f t="shared" si="3"/>
        <v>0</v>
      </c>
      <c r="EN28" s="248">
        <f t="shared" si="3"/>
        <v>0</v>
      </c>
      <c r="EO28" s="248">
        <f t="shared" si="3"/>
        <v>0</v>
      </c>
      <c r="EP28" s="248">
        <f t="shared" si="3"/>
        <v>0</v>
      </c>
      <c r="EQ28" s="248">
        <f t="shared" si="3"/>
        <v>0</v>
      </c>
      <c r="ER28" s="248">
        <f t="shared" si="3"/>
        <v>0</v>
      </c>
      <c r="ES28" s="248">
        <f t="shared" si="3"/>
        <v>0</v>
      </c>
      <c r="ET28" s="248">
        <f t="shared" si="3"/>
        <v>0</v>
      </c>
      <c r="EU28" s="248">
        <f t="shared" si="3"/>
        <v>0</v>
      </c>
      <c r="EV28" s="248">
        <f t="shared" si="3"/>
        <v>0</v>
      </c>
      <c r="EW28" s="248">
        <f t="shared" si="3"/>
        <v>0</v>
      </c>
      <c r="EX28" s="248">
        <f t="shared" si="3"/>
        <v>0</v>
      </c>
      <c r="EY28" s="248">
        <f t="shared" si="3"/>
        <v>0</v>
      </c>
      <c r="EZ28" s="248">
        <f t="shared" si="3"/>
        <v>0</v>
      </c>
      <c r="FA28" s="248">
        <f t="shared" si="3"/>
        <v>0</v>
      </c>
      <c r="FB28" s="248">
        <f t="shared" si="3"/>
        <v>0</v>
      </c>
      <c r="FC28" s="248">
        <f t="shared" si="3"/>
        <v>0</v>
      </c>
      <c r="FD28" s="248">
        <f t="shared" si="3"/>
        <v>0</v>
      </c>
      <c r="FE28" s="248">
        <f t="shared" si="3"/>
        <v>0</v>
      </c>
      <c r="FF28" s="248">
        <f t="shared" si="3"/>
        <v>0</v>
      </c>
      <c r="FG28" s="248">
        <f t="shared" si="3"/>
        <v>0</v>
      </c>
      <c r="FH28" s="248">
        <f t="shared" si="3"/>
        <v>0</v>
      </c>
      <c r="FI28" s="248">
        <f t="shared" si="3"/>
        <v>0</v>
      </c>
      <c r="FJ28" s="248">
        <f t="shared" si="3"/>
        <v>0</v>
      </c>
      <c r="FK28" s="248">
        <f t="shared" si="3"/>
        <v>0</v>
      </c>
      <c r="FL28" s="248">
        <f t="shared" si="3"/>
        <v>0</v>
      </c>
      <c r="FM28" s="248">
        <f t="shared" si="3"/>
        <v>0</v>
      </c>
      <c r="FN28" s="248">
        <f t="shared" si="3"/>
        <v>0</v>
      </c>
      <c r="FO28" s="248">
        <f t="shared" si="3"/>
        <v>0</v>
      </c>
      <c r="FP28" s="248">
        <f t="shared" si="3"/>
        <v>0</v>
      </c>
      <c r="FQ28" s="248">
        <f t="shared" si="3"/>
        <v>0</v>
      </c>
      <c r="FR28" s="248">
        <f t="shared" si="3"/>
        <v>0</v>
      </c>
      <c r="FS28" s="248">
        <f t="shared" si="3"/>
        <v>0</v>
      </c>
      <c r="FT28" s="248">
        <f t="shared" si="3"/>
        <v>0</v>
      </c>
      <c r="FU28" s="248">
        <f t="shared" si="3"/>
        <v>0</v>
      </c>
      <c r="FV28" s="248">
        <f t="shared" si="3"/>
        <v>0</v>
      </c>
      <c r="FW28" s="248">
        <f t="shared" si="3"/>
        <v>0</v>
      </c>
      <c r="FX28" s="248">
        <f t="shared" si="3"/>
        <v>0</v>
      </c>
      <c r="FY28" s="248">
        <f t="shared" si="3"/>
        <v>0</v>
      </c>
      <c r="FZ28" s="248">
        <f t="shared" si="3"/>
        <v>0</v>
      </c>
      <c r="GA28" s="248">
        <f t="shared" si="3"/>
        <v>0</v>
      </c>
      <c r="GB28" s="248">
        <f t="shared" si="3"/>
        <v>0</v>
      </c>
      <c r="GC28" s="248">
        <f t="shared" si="3"/>
        <v>0</v>
      </c>
      <c r="GD28" s="248">
        <f t="shared" si="3"/>
        <v>0</v>
      </c>
      <c r="GE28" s="248">
        <f t="shared" si="3"/>
        <v>0</v>
      </c>
      <c r="GF28" s="248">
        <f t="shared" si="3"/>
        <v>0</v>
      </c>
      <c r="GG28" s="248">
        <f t="shared" si="3"/>
        <v>0</v>
      </c>
      <c r="GH28" s="248">
        <f t="shared" si="3"/>
        <v>0</v>
      </c>
      <c r="GI28" s="248">
        <f t="shared" si="3"/>
        <v>0</v>
      </c>
      <c r="GJ28" s="248">
        <f t="shared" si="3"/>
        <v>0</v>
      </c>
      <c r="GK28" s="248">
        <f t="shared" si="3"/>
        <v>0</v>
      </c>
      <c r="GL28" s="248">
        <f t="shared" si="3"/>
        <v>0</v>
      </c>
      <c r="GM28" s="248">
        <f t="shared" si="3"/>
        <v>0</v>
      </c>
      <c r="GN28" s="248">
        <f t="shared" si="3"/>
        <v>0</v>
      </c>
      <c r="GO28" s="248">
        <f t="shared" si="3"/>
        <v>0</v>
      </c>
      <c r="GP28" s="248">
        <f t="shared" si="3"/>
        <v>0</v>
      </c>
      <c r="GQ28" s="248">
        <f t="shared" si="3"/>
        <v>0</v>
      </c>
      <c r="GR28" s="248">
        <f aca="true" t="shared" si="4" ref="GR28:IV28">GR29</f>
        <v>0</v>
      </c>
      <c r="GS28" s="248">
        <f t="shared" si="4"/>
        <v>0</v>
      </c>
      <c r="GT28" s="248">
        <f t="shared" si="4"/>
        <v>0</v>
      </c>
      <c r="GU28" s="248">
        <f t="shared" si="4"/>
        <v>0</v>
      </c>
      <c r="GV28" s="248">
        <f t="shared" si="4"/>
        <v>0</v>
      </c>
      <c r="GW28" s="248">
        <f t="shared" si="4"/>
        <v>0</v>
      </c>
      <c r="GX28" s="248">
        <f t="shared" si="4"/>
        <v>0</v>
      </c>
      <c r="GY28" s="248">
        <f t="shared" si="4"/>
        <v>0</v>
      </c>
      <c r="GZ28" s="248">
        <f t="shared" si="4"/>
        <v>0</v>
      </c>
      <c r="HA28" s="248">
        <f t="shared" si="4"/>
        <v>0</v>
      </c>
      <c r="HB28" s="248">
        <f t="shared" si="4"/>
        <v>0</v>
      </c>
      <c r="HC28" s="248">
        <f t="shared" si="4"/>
        <v>0</v>
      </c>
      <c r="HD28" s="248">
        <f t="shared" si="4"/>
        <v>0</v>
      </c>
      <c r="HE28" s="248">
        <f t="shared" si="4"/>
        <v>0</v>
      </c>
      <c r="HF28" s="248">
        <f t="shared" si="4"/>
        <v>0</v>
      </c>
      <c r="HG28" s="248">
        <f t="shared" si="4"/>
        <v>0</v>
      </c>
      <c r="HH28" s="248">
        <f t="shared" si="4"/>
        <v>0</v>
      </c>
      <c r="HI28" s="248">
        <f t="shared" si="4"/>
        <v>0</v>
      </c>
      <c r="HJ28" s="248">
        <f t="shared" si="4"/>
        <v>0</v>
      </c>
      <c r="HK28" s="248">
        <f t="shared" si="4"/>
        <v>0</v>
      </c>
      <c r="HL28" s="248">
        <f t="shared" si="4"/>
        <v>0</v>
      </c>
      <c r="HM28" s="248">
        <f t="shared" si="4"/>
        <v>0</v>
      </c>
      <c r="HN28" s="248">
        <f t="shared" si="4"/>
        <v>0</v>
      </c>
      <c r="HO28" s="248">
        <f t="shared" si="4"/>
        <v>0</v>
      </c>
      <c r="HP28" s="248">
        <f t="shared" si="4"/>
        <v>0</v>
      </c>
      <c r="HQ28" s="248">
        <f t="shared" si="4"/>
        <v>0</v>
      </c>
      <c r="HR28" s="248">
        <f t="shared" si="4"/>
        <v>0</v>
      </c>
      <c r="HS28" s="248">
        <f t="shared" si="4"/>
        <v>0</v>
      </c>
      <c r="HT28" s="248">
        <f t="shared" si="4"/>
        <v>0</v>
      </c>
      <c r="HU28" s="248">
        <f t="shared" si="4"/>
        <v>0</v>
      </c>
      <c r="HV28" s="248">
        <f t="shared" si="4"/>
        <v>0</v>
      </c>
      <c r="HW28" s="248">
        <f t="shared" si="4"/>
        <v>0</v>
      </c>
      <c r="HX28" s="248">
        <f t="shared" si="4"/>
        <v>0</v>
      </c>
      <c r="HY28" s="248">
        <f t="shared" si="4"/>
        <v>0</v>
      </c>
      <c r="HZ28" s="248">
        <f t="shared" si="4"/>
        <v>0</v>
      </c>
      <c r="IA28" s="248">
        <f t="shared" si="4"/>
        <v>0</v>
      </c>
      <c r="IB28" s="248">
        <f t="shared" si="4"/>
        <v>0</v>
      </c>
      <c r="IC28" s="248">
        <f t="shared" si="4"/>
        <v>0</v>
      </c>
      <c r="ID28" s="248">
        <f t="shared" si="4"/>
        <v>0</v>
      </c>
      <c r="IE28" s="248">
        <f t="shared" si="4"/>
        <v>0</v>
      </c>
      <c r="IF28" s="248">
        <f t="shared" si="4"/>
        <v>0</v>
      </c>
      <c r="IG28" s="248">
        <f t="shared" si="4"/>
        <v>0</v>
      </c>
      <c r="IH28" s="248">
        <f t="shared" si="4"/>
        <v>0</v>
      </c>
      <c r="II28" s="248">
        <f t="shared" si="4"/>
        <v>0</v>
      </c>
      <c r="IJ28" s="248">
        <f t="shared" si="4"/>
        <v>0</v>
      </c>
      <c r="IK28" s="248">
        <f t="shared" si="4"/>
        <v>0</v>
      </c>
      <c r="IL28" s="248">
        <f t="shared" si="4"/>
        <v>0</v>
      </c>
      <c r="IM28" s="248">
        <f t="shared" si="4"/>
        <v>0</v>
      </c>
      <c r="IN28" s="248">
        <f t="shared" si="4"/>
        <v>0</v>
      </c>
      <c r="IO28" s="248">
        <f t="shared" si="4"/>
        <v>0</v>
      </c>
      <c r="IP28" s="248">
        <f t="shared" si="4"/>
        <v>0</v>
      </c>
      <c r="IQ28" s="248">
        <f t="shared" si="4"/>
        <v>0</v>
      </c>
      <c r="IR28" s="248">
        <f t="shared" si="4"/>
        <v>0</v>
      </c>
      <c r="IS28" s="248">
        <f t="shared" si="4"/>
        <v>0</v>
      </c>
      <c r="IT28" s="248">
        <f t="shared" si="4"/>
        <v>0</v>
      </c>
      <c r="IU28" s="248">
        <f t="shared" si="4"/>
        <v>0</v>
      </c>
      <c r="IV28" s="248">
        <f t="shared" si="4"/>
        <v>0</v>
      </c>
    </row>
    <row r="29" spans="1:11" ht="16.5" thickBot="1">
      <c r="A29" s="58"/>
      <c r="B29" s="124"/>
      <c r="C29" s="201">
        <v>451</v>
      </c>
      <c r="D29" s="202" t="s">
        <v>172</v>
      </c>
      <c r="E29" s="156">
        <f>F29+G29+H29+I29+J29+K29</f>
        <v>280000</v>
      </c>
      <c r="F29" s="330">
        <v>0</v>
      </c>
      <c r="G29" s="101">
        <v>0</v>
      </c>
      <c r="H29" s="101">
        <v>280000</v>
      </c>
      <c r="I29" s="331">
        <v>0</v>
      </c>
      <c r="J29" s="197"/>
      <c r="K29" s="197"/>
    </row>
    <row r="30" spans="1:11" ht="17.25" customHeight="1" thickBot="1" thickTop="1">
      <c r="A30" s="136"/>
      <c r="B30" s="137"/>
      <c r="C30" s="521" t="s">
        <v>49</v>
      </c>
      <c r="D30" s="521"/>
      <c r="E30" s="88">
        <f>E26+E28</f>
        <v>529644</v>
      </c>
      <c r="F30" s="88">
        <f>SUM(F26:F26)</f>
        <v>249644</v>
      </c>
      <c r="G30" s="88">
        <f>G26+G28+G24</f>
        <v>30000</v>
      </c>
      <c r="H30" s="88">
        <f>H26+H28</f>
        <v>280000</v>
      </c>
      <c r="I30" s="88">
        <f>I26+I28</f>
        <v>0</v>
      </c>
      <c r="J30" s="88">
        <f>J26</f>
        <v>0</v>
      </c>
      <c r="K30" s="88">
        <f>K26</f>
        <v>0</v>
      </c>
    </row>
    <row r="31" spans="1:11" ht="17.25" customHeight="1">
      <c r="A31" s="57"/>
      <c r="B31" s="74"/>
      <c r="C31" s="138"/>
      <c r="D31" s="139"/>
      <c r="E31" s="75"/>
      <c r="F31" s="76"/>
      <c r="G31" s="77"/>
      <c r="H31" s="140"/>
      <c r="I31" s="140"/>
      <c r="J31" s="140"/>
      <c r="K31" s="76"/>
    </row>
    <row r="32" spans="1:11" ht="17.25" customHeight="1">
      <c r="A32" s="517" t="s">
        <v>50</v>
      </c>
      <c r="B32" s="517"/>
      <c r="C32" s="517"/>
      <c r="D32" s="517"/>
      <c r="E32" s="46" t="s">
        <v>35</v>
      </c>
      <c r="F32" s="47" t="s">
        <v>36</v>
      </c>
      <c r="G32" s="48" t="s">
        <v>37</v>
      </c>
      <c r="H32" s="518" t="s">
        <v>38</v>
      </c>
      <c r="I32" s="518"/>
      <c r="J32" s="518"/>
      <c r="K32" s="518"/>
    </row>
    <row r="33" spans="1:11" ht="17.25" customHeight="1">
      <c r="A33" s="517"/>
      <c r="B33" s="517"/>
      <c r="C33" s="517"/>
      <c r="D33" s="517"/>
      <c r="E33" s="49" t="s">
        <v>39</v>
      </c>
      <c r="F33" s="50" t="s">
        <v>40</v>
      </c>
      <c r="G33" s="51" t="s">
        <v>349</v>
      </c>
      <c r="H33" s="45" t="s">
        <v>41</v>
      </c>
      <c r="I33" s="45" t="s">
        <v>304</v>
      </c>
      <c r="J33" s="45" t="s">
        <v>350</v>
      </c>
      <c r="K33" s="45" t="s">
        <v>351</v>
      </c>
    </row>
    <row r="34" spans="1:11" ht="17.25" customHeight="1">
      <c r="A34" s="52"/>
      <c r="B34" s="53"/>
      <c r="C34" s="52" t="s">
        <v>43</v>
      </c>
      <c r="D34" s="54" t="s">
        <v>44</v>
      </c>
      <c r="E34" s="55">
        <v>1</v>
      </c>
      <c r="F34" s="56">
        <v>2</v>
      </c>
      <c r="G34" s="52">
        <v>3</v>
      </c>
      <c r="H34" s="55">
        <v>4</v>
      </c>
      <c r="I34" s="55">
        <v>5</v>
      </c>
      <c r="J34" s="55">
        <v>6</v>
      </c>
      <c r="K34" s="55">
        <v>7</v>
      </c>
    </row>
    <row r="35" spans="1:11" ht="19.5" customHeight="1">
      <c r="A35" s="522" t="s">
        <v>51</v>
      </c>
      <c r="B35" s="523" t="s">
        <v>52</v>
      </c>
      <c r="C35" s="62">
        <v>611</v>
      </c>
      <c r="D35" s="63" t="s">
        <v>53</v>
      </c>
      <c r="E35" s="59">
        <f aca="true" t="shared" si="5" ref="E35:E61">SUM(F35:K35)</f>
        <v>353644</v>
      </c>
      <c r="F35" s="65">
        <v>249644</v>
      </c>
      <c r="G35" s="65">
        <v>20100</v>
      </c>
      <c r="H35" s="65">
        <v>83900</v>
      </c>
      <c r="I35" s="65">
        <v>0</v>
      </c>
      <c r="J35" s="65"/>
      <c r="K35" s="79"/>
    </row>
    <row r="36" spans="1:11" ht="19.5" customHeight="1">
      <c r="A36" s="522"/>
      <c r="B36" s="523"/>
      <c r="C36" s="62"/>
      <c r="D36" s="63"/>
      <c r="E36" s="59">
        <f t="shared" si="5"/>
        <v>0</v>
      </c>
      <c r="F36" s="65"/>
      <c r="G36" s="80"/>
      <c r="H36" s="65"/>
      <c r="I36" s="65"/>
      <c r="J36" s="65"/>
      <c r="K36" s="79"/>
    </row>
    <row r="37" spans="1:11" ht="19.5" customHeight="1">
      <c r="A37" s="522"/>
      <c r="B37" s="523"/>
      <c r="C37" s="81"/>
      <c r="D37" s="82"/>
      <c r="E37" s="83">
        <f t="shared" si="5"/>
        <v>0</v>
      </c>
      <c r="F37" s="84"/>
      <c r="G37" s="85"/>
      <c r="H37" s="84"/>
      <c r="I37" s="84"/>
      <c r="J37" s="86"/>
      <c r="K37" s="87"/>
    </row>
    <row r="38" spans="1:11" ht="19.5" customHeight="1">
      <c r="A38" s="524" t="s">
        <v>54</v>
      </c>
      <c r="B38" s="524"/>
      <c r="C38" s="524"/>
      <c r="D38" s="524"/>
      <c r="E38" s="88">
        <f aca="true" t="shared" si="6" ref="E38:K38">SUM(E35:E37)</f>
        <v>353644</v>
      </c>
      <c r="F38" s="89">
        <f t="shared" si="6"/>
        <v>249644</v>
      </c>
      <c r="G38" s="90">
        <f t="shared" si="6"/>
        <v>20100</v>
      </c>
      <c r="H38" s="89">
        <f t="shared" si="6"/>
        <v>83900</v>
      </c>
      <c r="I38" s="89">
        <f t="shared" si="6"/>
        <v>0</v>
      </c>
      <c r="J38" s="89">
        <f t="shared" si="6"/>
        <v>0</v>
      </c>
      <c r="K38" s="89">
        <f t="shared" si="6"/>
        <v>0</v>
      </c>
    </row>
    <row r="39" spans="1:11" ht="19.5" customHeight="1">
      <c r="A39" s="522" t="s">
        <v>55</v>
      </c>
      <c r="B39" s="525" t="s">
        <v>56</v>
      </c>
      <c r="C39" s="62"/>
      <c r="D39" s="91"/>
      <c r="E39" s="92">
        <f t="shared" si="5"/>
        <v>0</v>
      </c>
      <c r="F39" s="65"/>
      <c r="G39" s="80"/>
      <c r="H39" s="65"/>
      <c r="I39" s="65"/>
      <c r="J39" s="65"/>
      <c r="K39" s="79"/>
    </row>
    <row r="40" spans="1:11" ht="19.5" customHeight="1">
      <c r="A40" s="522"/>
      <c r="B40" s="525"/>
      <c r="C40" s="62"/>
      <c r="D40" s="63"/>
      <c r="E40" s="59">
        <f t="shared" si="5"/>
        <v>0</v>
      </c>
      <c r="F40" s="60"/>
      <c r="G40" s="93"/>
      <c r="H40" s="60"/>
      <c r="I40" s="60"/>
      <c r="J40" s="60"/>
      <c r="K40" s="66"/>
    </row>
    <row r="41" spans="1:11" ht="19.5" customHeight="1">
      <c r="A41" s="522"/>
      <c r="B41" s="525"/>
      <c r="C41" s="62"/>
      <c r="D41" s="63"/>
      <c r="E41" s="59">
        <f t="shared" si="5"/>
        <v>0</v>
      </c>
      <c r="F41" s="60"/>
      <c r="G41" s="93"/>
      <c r="H41" s="60"/>
      <c r="I41" s="60"/>
      <c r="J41" s="60"/>
      <c r="K41" s="66"/>
    </row>
    <row r="42" spans="1:11" ht="19.5" customHeight="1">
      <c r="A42" s="524" t="s">
        <v>57</v>
      </c>
      <c r="B42" s="524"/>
      <c r="C42" s="524"/>
      <c r="D42" s="524"/>
      <c r="E42" s="88">
        <f aca="true" t="shared" si="7" ref="E42:K42">SUM(E39:E41)</f>
        <v>0</v>
      </c>
      <c r="F42" s="89">
        <f t="shared" si="7"/>
        <v>0</v>
      </c>
      <c r="G42" s="90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0</v>
      </c>
      <c r="K42" s="89">
        <f t="shared" si="7"/>
        <v>0</v>
      </c>
    </row>
    <row r="43" spans="1:11" ht="19.5" customHeight="1">
      <c r="A43" s="522" t="s">
        <v>58</v>
      </c>
      <c r="B43" s="526" t="s">
        <v>59</v>
      </c>
      <c r="C43" s="62">
        <v>642</v>
      </c>
      <c r="D43" s="488" t="s">
        <v>178</v>
      </c>
      <c r="E43" s="59">
        <f t="shared" si="5"/>
        <v>206000</v>
      </c>
      <c r="F43" s="60"/>
      <c r="G43" s="60">
        <v>9900</v>
      </c>
      <c r="H43" s="60">
        <v>196100</v>
      </c>
      <c r="I43" s="60">
        <v>0</v>
      </c>
      <c r="J43" s="60"/>
      <c r="K43" s="66"/>
    </row>
    <row r="44" spans="1:11" ht="19.5" customHeight="1">
      <c r="A44" s="522"/>
      <c r="B44" s="526"/>
      <c r="C44" s="62"/>
      <c r="D44" s="63"/>
      <c r="E44" s="83"/>
      <c r="F44" s="84"/>
      <c r="G44" s="94"/>
      <c r="H44" s="60"/>
      <c r="I44" s="60"/>
      <c r="J44" s="84"/>
      <c r="K44" s="87"/>
    </row>
    <row r="45" spans="1:11" ht="19.5" customHeight="1">
      <c r="A45" s="522"/>
      <c r="B45" s="526"/>
      <c r="C45" s="95"/>
      <c r="D45" s="96"/>
      <c r="E45" s="71">
        <f t="shared" si="5"/>
        <v>0</v>
      </c>
      <c r="F45" s="72"/>
      <c r="G45" s="97"/>
      <c r="H45" s="72"/>
      <c r="I45" s="72"/>
      <c r="J45" s="72"/>
      <c r="K45" s="73"/>
    </row>
    <row r="46" spans="1:11" ht="19.5" customHeight="1">
      <c r="A46" s="534" t="s">
        <v>60</v>
      </c>
      <c r="B46" s="534"/>
      <c r="C46" s="534"/>
      <c r="D46" s="534"/>
      <c r="E46" s="141">
        <f aca="true" t="shared" si="8" ref="E46:K46">SUM(E43:E45)</f>
        <v>206000</v>
      </c>
      <c r="F46" s="142">
        <f t="shared" si="8"/>
        <v>0</v>
      </c>
      <c r="G46" s="143">
        <f t="shared" si="8"/>
        <v>9900</v>
      </c>
      <c r="H46" s="143">
        <f t="shared" si="8"/>
        <v>196100</v>
      </c>
      <c r="I46" s="143">
        <f t="shared" si="8"/>
        <v>0</v>
      </c>
      <c r="J46" s="143">
        <f t="shared" si="8"/>
        <v>0</v>
      </c>
      <c r="K46" s="143">
        <f t="shared" si="8"/>
        <v>0</v>
      </c>
    </row>
    <row r="47" spans="1:11" ht="19.5" customHeight="1">
      <c r="A47" s="535" t="s">
        <v>61</v>
      </c>
      <c r="B47" s="530" t="s">
        <v>62</v>
      </c>
      <c r="C47" s="69"/>
      <c r="D47" s="63"/>
      <c r="E47" s="59">
        <f t="shared" si="5"/>
        <v>0</v>
      </c>
      <c r="F47" s="60"/>
      <c r="G47" s="60"/>
      <c r="H47" s="60"/>
      <c r="I47" s="60"/>
      <c r="J47" s="60"/>
      <c r="K47" s="66"/>
    </row>
    <row r="48" spans="1:11" ht="19.5" customHeight="1">
      <c r="A48" s="535"/>
      <c r="B48" s="530"/>
      <c r="C48" s="62"/>
      <c r="D48" s="63"/>
      <c r="E48" s="59"/>
      <c r="F48" s="60"/>
      <c r="G48" s="93"/>
      <c r="H48" s="60"/>
      <c r="I48" s="60"/>
      <c r="J48" s="60"/>
      <c r="K48" s="66"/>
    </row>
    <row r="49" spans="1:11" ht="19.5" customHeight="1">
      <c r="A49" s="535"/>
      <c r="B49" s="530"/>
      <c r="C49" s="95"/>
      <c r="D49" s="144"/>
      <c r="E49" s="72">
        <f t="shared" si="5"/>
        <v>0</v>
      </c>
      <c r="F49" s="72"/>
      <c r="G49" s="107"/>
      <c r="H49" s="72"/>
      <c r="I49" s="72"/>
      <c r="J49" s="72"/>
      <c r="K49" s="73"/>
    </row>
    <row r="50" spans="1:11" ht="19.5" customHeight="1">
      <c r="A50" s="524" t="s">
        <v>63</v>
      </c>
      <c r="B50" s="524"/>
      <c r="C50" s="524"/>
      <c r="D50" s="524"/>
      <c r="E50" s="88">
        <f aca="true" t="shared" si="9" ref="E50:K50">SUM(E47:E49)</f>
        <v>0</v>
      </c>
      <c r="F50" s="89">
        <f t="shared" si="9"/>
        <v>0</v>
      </c>
      <c r="G50" s="90">
        <f t="shared" si="9"/>
        <v>0</v>
      </c>
      <c r="H50" s="89">
        <f t="shared" si="9"/>
        <v>0</v>
      </c>
      <c r="I50" s="89">
        <f t="shared" si="9"/>
        <v>0</v>
      </c>
      <c r="J50" s="89">
        <f t="shared" si="9"/>
        <v>0</v>
      </c>
      <c r="K50" s="89">
        <f t="shared" si="9"/>
        <v>0</v>
      </c>
    </row>
    <row r="51" spans="1:11" ht="19.5" customHeight="1">
      <c r="A51" s="522" t="s">
        <v>64</v>
      </c>
      <c r="B51" s="528" t="s">
        <v>65</v>
      </c>
      <c r="C51" s="108"/>
      <c r="D51" s="109"/>
      <c r="E51" s="59">
        <f t="shared" si="5"/>
        <v>0</v>
      </c>
      <c r="F51" s="110"/>
      <c r="G51" s="111"/>
      <c r="H51" s="112"/>
      <c r="I51" s="112"/>
      <c r="J51" s="112"/>
      <c r="K51" s="112"/>
    </row>
    <row r="52" spans="1:11" ht="19.5" customHeight="1">
      <c r="A52" s="522"/>
      <c r="B52" s="528"/>
      <c r="C52" s="145"/>
      <c r="D52" s="109"/>
      <c r="E52" s="59">
        <f t="shared" si="5"/>
        <v>0</v>
      </c>
      <c r="F52" s="146"/>
      <c r="G52" s="111"/>
      <c r="H52" s="45"/>
      <c r="I52" s="45"/>
      <c r="J52" s="45"/>
      <c r="K52" s="45"/>
    </row>
    <row r="53" spans="1:11" ht="19.5" customHeight="1">
      <c r="A53" s="522"/>
      <c r="B53" s="528"/>
      <c r="C53" s="62"/>
      <c r="D53" s="63"/>
      <c r="E53" s="59">
        <f t="shared" si="5"/>
        <v>0</v>
      </c>
      <c r="F53" s="75"/>
      <c r="G53" s="93"/>
      <c r="H53" s="75"/>
      <c r="I53" s="75"/>
      <c r="J53" s="75"/>
      <c r="K53" s="75"/>
    </row>
    <row r="54" spans="1:11" ht="19.5" customHeight="1">
      <c r="A54" s="524" t="s">
        <v>66</v>
      </c>
      <c r="B54" s="524"/>
      <c r="C54" s="524"/>
      <c r="D54" s="524"/>
      <c r="E54" s="88">
        <f aca="true" t="shared" si="10" ref="E54:K54">SUM(E51:E53)</f>
        <v>0</v>
      </c>
      <c r="F54" s="89">
        <f t="shared" si="10"/>
        <v>0</v>
      </c>
      <c r="G54" s="90">
        <f t="shared" si="10"/>
        <v>0</v>
      </c>
      <c r="H54" s="89">
        <f t="shared" si="10"/>
        <v>0</v>
      </c>
      <c r="I54" s="89">
        <f t="shared" si="10"/>
        <v>0</v>
      </c>
      <c r="J54" s="89">
        <f t="shared" si="10"/>
        <v>0</v>
      </c>
      <c r="K54" s="89">
        <f t="shared" si="10"/>
        <v>0</v>
      </c>
    </row>
    <row r="55" spans="1:11" ht="19.5" customHeight="1">
      <c r="A55" s="529" t="s">
        <v>67</v>
      </c>
      <c r="B55" s="526" t="s">
        <v>68</v>
      </c>
      <c r="C55" s="62"/>
      <c r="D55" s="63"/>
      <c r="E55" s="59">
        <f t="shared" si="5"/>
        <v>0</v>
      </c>
      <c r="F55" s="66"/>
      <c r="G55" s="66"/>
      <c r="H55" s="66"/>
      <c r="I55" s="66"/>
      <c r="J55" s="66"/>
      <c r="K55" s="66"/>
    </row>
    <row r="56" spans="1:11" ht="19.5" customHeight="1">
      <c r="A56" s="529"/>
      <c r="B56" s="526"/>
      <c r="C56" s="62"/>
      <c r="D56" s="63"/>
      <c r="E56" s="59">
        <f t="shared" si="5"/>
        <v>0</v>
      </c>
      <c r="F56" s="60"/>
      <c r="G56" s="93"/>
      <c r="H56" s="60"/>
      <c r="I56" s="60"/>
      <c r="J56" s="60"/>
      <c r="K56" s="66"/>
    </row>
    <row r="57" spans="1:11" ht="19.5" customHeight="1">
      <c r="A57" s="529"/>
      <c r="B57" s="526"/>
      <c r="C57" s="62"/>
      <c r="D57" s="63"/>
      <c r="E57" s="59">
        <f t="shared" si="5"/>
        <v>0</v>
      </c>
      <c r="F57" s="60"/>
      <c r="G57" s="93"/>
      <c r="H57" s="60"/>
      <c r="I57" s="60"/>
      <c r="J57" s="60"/>
      <c r="K57" s="66"/>
    </row>
    <row r="58" spans="1:11" ht="19.5" customHeight="1">
      <c r="A58" s="524" t="s">
        <v>69</v>
      </c>
      <c r="B58" s="524"/>
      <c r="C58" s="524"/>
      <c r="D58" s="524"/>
      <c r="E58" s="88">
        <f aca="true" t="shared" si="11" ref="E58:K58">SUM(E55:E57)</f>
        <v>0</v>
      </c>
      <c r="F58" s="89">
        <f t="shared" si="11"/>
        <v>0</v>
      </c>
      <c r="G58" s="90">
        <f t="shared" si="11"/>
        <v>0</v>
      </c>
      <c r="H58" s="89">
        <f t="shared" si="11"/>
        <v>0</v>
      </c>
      <c r="I58" s="89">
        <f t="shared" si="11"/>
        <v>0</v>
      </c>
      <c r="J58" s="89">
        <f t="shared" si="11"/>
        <v>0</v>
      </c>
      <c r="K58" s="89">
        <f t="shared" si="11"/>
        <v>0</v>
      </c>
    </row>
    <row r="59" spans="1:11" ht="19.5" customHeight="1">
      <c r="A59" s="522" t="s">
        <v>70</v>
      </c>
      <c r="B59" s="530" t="s">
        <v>71</v>
      </c>
      <c r="C59" s="62"/>
      <c r="D59" s="63"/>
      <c r="E59" s="59">
        <f t="shared" si="5"/>
        <v>0</v>
      </c>
      <c r="F59" s="60"/>
      <c r="G59" s="93"/>
      <c r="H59" s="60"/>
      <c r="I59" s="60"/>
      <c r="J59" s="60"/>
      <c r="K59" s="66"/>
    </row>
    <row r="60" spans="1:11" ht="19.5" customHeight="1">
      <c r="A60" s="522"/>
      <c r="B60" s="530"/>
      <c r="C60" s="62"/>
      <c r="D60" s="63"/>
      <c r="E60" s="59">
        <f t="shared" si="5"/>
        <v>0</v>
      </c>
      <c r="F60" s="60"/>
      <c r="G60" s="93"/>
      <c r="H60" s="60"/>
      <c r="I60" s="60"/>
      <c r="J60" s="60"/>
      <c r="K60" s="66"/>
    </row>
    <row r="61" spans="1:11" ht="19.5" customHeight="1">
      <c r="A61" s="522"/>
      <c r="B61" s="530"/>
      <c r="C61" s="62"/>
      <c r="D61" s="63"/>
      <c r="E61" s="71">
        <f t="shared" si="5"/>
        <v>0</v>
      </c>
      <c r="F61" s="72"/>
      <c r="G61" s="107"/>
      <c r="H61" s="72"/>
      <c r="I61" s="72"/>
      <c r="J61" s="72"/>
      <c r="K61" s="73"/>
    </row>
    <row r="62" spans="1:11" ht="19.5" customHeight="1">
      <c r="A62" s="524" t="s">
        <v>72</v>
      </c>
      <c r="B62" s="524"/>
      <c r="C62" s="524"/>
      <c r="D62" s="524"/>
      <c r="E62" s="88">
        <f aca="true" t="shared" si="12" ref="E62:K62">SUM(E59:E61)</f>
        <v>0</v>
      </c>
      <c r="F62" s="89">
        <f t="shared" si="12"/>
        <v>0</v>
      </c>
      <c r="G62" s="90">
        <f t="shared" si="12"/>
        <v>0</v>
      </c>
      <c r="H62" s="89">
        <f t="shared" si="12"/>
        <v>0</v>
      </c>
      <c r="I62" s="89">
        <f t="shared" si="12"/>
        <v>0</v>
      </c>
      <c r="J62" s="89">
        <f t="shared" si="12"/>
        <v>0</v>
      </c>
      <c r="K62" s="89">
        <f t="shared" si="12"/>
        <v>0</v>
      </c>
    </row>
    <row r="63" spans="1:11" ht="21.75" customHeight="1">
      <c r="A63" s="531" t="s">
        <v>73</v>
      </c>
      <c r="B63" s="531"/>
      <c r="C63" s="531"/>
      <c r="D63" s="531"/>
      <c r="E63" s="88">
        <f aca="true" t="shared" si="13" ref="E63:K63">+E38+E42+E46+E50+E54+E58+E62</f>
        <v>559644</v>
      </c>
      <c r="F63" s="88">
        <f t="shared" si="13"/>
        <v>249644</v>
      </c>
      <c r="G63" s="113">
        <f t="shared" si="13"/>
        <v>30000</v>
      </c>
      <c r="H63" s="88">
        <f t="shared" si="13"/>
        <v>280000</v>
      </c>
      <c r="I63" s="88">
        <f t="shared" si="13"/>
        <v>0</v>
      </c>
      <c r="J63" s="88">
        <f t="shared" si="13"/>
        <v>0</v>
      </c>
      <c r="K63" s="88">
        <f t="shared" si="13"/>
        <v>0</v>
      </c>
    </row>
    <row r="64" spans="1:7" ht="23.25" customHeight="1">
      <c r="A64" s="532" t="s">
        <v>74</v>
      </c>
      <c r="B64" s="532"/>
      <c r="C64" s="532"/>
      <c r="D64" s="532"/>
      <c r="E64" s="532"/>
      <c r="F64" s="532"/>
      <c r="G64" s="532"/>
    </row>
    <row r="65" spans="1:11" ht="66" customHeight="1">
      <c r="A65" s="533"/>
      <c r="B65" s="533"/>
      <c r="C65" s="533"/>
      <c r="D65" s="533"/>
      <c r="E65" s="533"/>
      <c r="F65" s="533"/>
      <c r="G65" s="533"/>
      <c r="H65" s="533"/>
      <c r="I65" s="533"/>
      <c r="J65" s="533"/>
      <c r="K65" s="533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11" ht="15.75">
      <c r="A67" s="115"/>
      <c r="B67" s="115"/>
      <c r="C67" s="116" t="s">
        <v>75</v>
      </c>
      <c r="D67" s="1" t="s">
        <v>76</v>
      </c>
      <c r="E67" s="117" t="s">
        <v>77</v>
      </c>
      <c r="F67" s="118" t="s">
        <v>352</v>
      </c>
      <c r="G67" s="119"/>
      <c r="H67" s="120"/>
      <c r="I67" s="121" t="s">
        <v>78</v>
      </c>
      <c r="K67" s="122"/>
    </row>
    <row r="68" spans="1:11" ht="15.75">
      <c r="A68" s="115"/>
      <c r="B68" s="115"/>
      <c r="C68" s="116" t="s">
        <v>79</v>
      </c>
      <c r="D68" s="1" t="s">
        <v>80</v>
      </c>
      <c r="E68" s="120"/>
      <c r="F68" s="115"/>
      <c r="G68" s="115"/>
      <c r="H68" s="115"/>
      <c r="I68" s="115" t="s">
        <v>293</v>
      </c>
      <c r="J68" s="115"/>
      <c r="K68" s="123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1" spans="1:7" ht="15.75">
      <c r="A71" s="114"/>
      <c r="B71" s="114"/>
      <c r="C71" s="114"/>
      <c r="D71" s="114"/>
      <c r="E71" s="114"/>
      <c r="F71" s="114"/>
      <c r="G71" s="114"/>
    </row>
    <row r="72" spans="1:7" ht="15.75">
      <c r="A72" s="114"/>
      <c r="B72" s="114"/>
      <c r="C72" s="114"/>
      <c r="D72" s="114"/>
      <c r="E72" s="114"/>
      <c r="F72" s="114"/>
      <c r="G72" s="114"/>
    </row>
    <row r="73" spans="1:7" ht="15.75">
      <c r="A73" s="114"/>
      <c r="B73" s="114"/>
      <c r="C73" s="114"/>
      <c r="D73" s="114"/>
      <c r="E73" s="114"/>
      <c r="F73" s="114"/>
      <c r="G73" s="114"/>
    </row>
    <row r="81" ht="15.75"/>
    <row r="82" ht="15.75"/>
    <row r="83" ht="15.75"/>
    <row r="84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</sheetData>
  <sheetProtection selectLockedCells="1" selectUnlockedCells="1"/>
  <mergeCells count="45">
    <mergeCell ref="A62:D62"/>
    <mergeCell ref="A63:D63"/>
    <mergeCell ref="A64:G64"/>
    <mergeCell ref="A65:K65"/>
    <mergeCell ref="A54:D54"/>
    <mergeCell ref="A55:A57"/>
    <mergeCell ref="B55:B57"/>
    <mergeCell ref="A58:D58"/>
    <mergeCell ref="A59:A61"/>
    <mergeCell ref="B59:B61"/>
    <mergeCell ref="A46:D46"/>
    <mergeCell ref="A47:A49"/>
    <mergeCell ref="B47:B49"/>
    <mergeCell ref="A50:D50"/>
    <mergeCell ref="A51:A53"/>
    <mergeCell ref="B51:B53"/>
    <mergeCell ref="A38:D38"/>
    <mergeCell ref="A39:A41"/>
    <mergeCell ref="B39:B41"/>
    <mergeCell ref="A42:D42"/>
    <mergeCell ref="A43:A45"/>
    <mergeCell ref="B43:B45"/>
    <mergeCell ref="A21:D22"/>
    <mergeCell ref="H21:K21"/>
    <mergeCell ref="C30:D30"/>
    <mergeCell ref="A32:D33"/>
    <mergeCell ref="H32:K32"/>
    <mergeCell ref="A35:A37"/>
    <mergeCell ref="B35:B37"/>
    <mergeCell ref="A7:D19"/>
    <mergeCell ref="I7:K7"/>
    <mergeCell ref="I8:K8"/>
    <mergeCell ref="I9:K9"/>
    <mergeCell ref="I10:K10"/>
    <mergeCell ref="I12:K12"/>
    <mergeCell ref="I13:K13"/>
    <mergeCell ref="I14:K14"/>
    <mergeCell ref="G15:K19"/>
    <mergeCell ref="I11:K11"/>
    <mergeCell ref="A3:D3"/>
    <mergeCell ref="E3:K3"/>
    <mergeCell ref="A4:D4"/>
    <mergeCell ref="E4:K4"/>
    <mergeCell ref="E5:I5"/>
    <mergeCell ref="J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3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K76"/>
  <sheetViews>
    <sheetView zoomScale="69" zoomScaleNormal="69" zoomScalePageLayoutView="0" workbookViewId="0" topLeftCell="A1">
      <selection activeCell="A21" sqref="A21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329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61" t="s">
        <v>168</v>
      </c>
      <c r="I8" s="514" t="s">
        <v>83</v>
      </c>
      <c r="J8" s="514"/>
      <c r="K8" s="514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97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31"/>
      <c r="I11" s="385"/>
      <c r="J11" s="385"/>
      <c r="K11" s="385"/>
    </row>
    <row r="12" spans="1:11" ht="16.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8" t="s">
        <v>97</v>
      </c>
      <c r="I12" s="514" t="s">
        <v>194</v>
      </c>
      <c r="J12" s="514"/>
      <c r="K12" s="514"/>
    </row>
    <row r="13" spans="1:11" ht="45" customHeight="1">
      <c r="A13" s="511"/>
      <c r="B13" s="511"/>
      <c r="C13" s="511"/>
      <c r="D13" s="511"/>
      <c r="E13" s="29" t="s">
        <v>20</v>
      </c>
      <c r="F13" s="32" t="s">
        <v>303</v>
      </c>
      <c r="G13" s="30" t="s">
        <v>21</v>
      </c>
      <c r="H13" s="33" t="s">
        <v>195</v>
      </c>
      <c r="I13" s="514" t="s">
        <v>196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606" t="s">
        <v>370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516"/>
      <c r="H19" s="516"/>
      <c r="I19" s="516"/>
      <c r="J19" s="516"/>
      <c r="K19" s="516"/>
    </row>
    <row r="20" spans="1:11" ht="99" customHeight="1">
      <c r="A20" s="511"/>
      <c r="B20" s="511"/>
      <c r="C20" s="511"/>
      <c r="D20" s="511"/>
      <c r="E20" s="38" t="s">
        <v>32</v>
      </c>
      <c r="F20" s="39" t="s">
        <v>33</v>
      </c>
      <c r="G20" s="516"/>
      <c r="H20" s="516"/>
      <c r="I20" s="516"/>
      <c r="J20" s="516"/>
      <c r="K20" s="51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17.25" customHeight="1">
      <c r="A23" s="517"/>
      <c r="B23" s="517"/>
      <c r="C23" s="517"/>
      <c r="D23" s="517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 thickBot="1">
      <c r="A24" s="52"/>
      <c r="B24" s="53"/>
      <c r="C24" s="111" t="s">
        <v>43</v>
      </c>
      <c r="D24" s="54" t="s">
        <v>44</v>
      </c>
      <c r="E24" s="55">
        <v>1</v>
      </c>
      <c r="F24" s="56">
        <v>2</v>
      </c>
      <c r="G24" s="109">
        <v>3</v>
      </c>
      <c r="H24" s="46">
        <v>4</v>
      </c>
      <c r="I24" s="46">
        <v>5</v>
      </c>
      <c r="J24" s="46">
        <v>6</v>
      </c>
      <c r="K24" s="46">
        <v>7</v>
      </c>
    </row>
    <row r="25" spans="1:11" ht="17.25" customHeight="1" thickTop="1">
      <c r="A25" s="58"/>
      <c r="B25" s="124"/>
      <c r="C25" s="375">
        <v>41</v>
      </c>
      <c r="D25" s="372" t="s">
        <v>302</v>
      </c>
      <c r="E25" s="46"/>
      <c r="F25" s="378"/>
      <c r="G25" s="439">
        <f>G26</f>
        <v>70000</v>
      </c>
      <c r="H25" s="382"/>
      <c r="I25" s="382"/>
      <c r="J25" s="382"/>
      <c r="K25" s="382"/>
    </row>
    <row r="26" spans="1:11" ht="17.25" customHeight="1">
      <c r="A26" s="58"/>
      <c r="B26" s="124"/>
      <c r="C26" s="376">
        <v>412</v>
      </c>
      <c r="D26" s="373" t="s">
        <v>302</v>
      </c>
      <c r="E26" s="371">
        <f>SUM(F26:K26)</f>
        <v>233290</v>
      </c>
      <c r="F26" s="379">
        <v>163290</v>
      </c>
      <c r="G26" s="441">
        <v>70000</v>
      </c>
      <c r="H26" s="382"/>
      <c r="I26" s="382"/>
      <c r="J26" s="458"/>
      <c r="K26" s="458"/>
    </row>
    <row r="27" spans="1:11" ht="17.25" customHeight="1">
      <c r="A27" s="58"/>
      <c r="B27" s="124"/>
      <c r="C27" s="377">
        <v>42</v>
      </c>
      <c r="D27" s="229" t="s">
        <v>197</v>
      </c>
      <c r="E27" s="46"/>
      <c r="F27" s="378"/>
      <c r="G27" s="383">
        <f>G28</f>
        <v>243000</v>
      </c>
      <c r="H27" s="383">
        <f>SUM(H28)</f>
        <v>575000</v>
      </c>
      <c r="I27" s="456">
        <f>I28</f>
        <v>500000</v>
      </c>
      <c r="J27" s="383">
        <v>3500000</v>
      </c>
      <c r="K27" s="383">
        <f>K28</f>
        <v>575000</v>
      </c>
    </row>
    <row r="28" spans="1:11" ht="28.5" customHeight="1" thickBot="1">
      <c r="A28" s="519"/>
      <c r="B28" s="520"/>
      <c r="C28" s="374">
        <v>421</v>
      </c>
      <c r="D28" s="262" t="s">
        <v>88</v>
      </c>
      <c r="E28" s="59">
        <f>SUM(F28:K28)</f>
        <v>5401171</v>
      </c>
      <c r="F28" s="60">
        <v>8171</v>
      </c>
      <c r="G28" s="259">
        <v>243000</v>
      </c>
      <c r="H28" s="380">
        <v>575000</v>
      </c>
      <c r="I28" s="457">
        <v>500000</v>
      </c>
      <c r="J28" s="460">
        <v>3500000</v>
      </c>
      <c r="K28" s="461">
        <v>575000</v>
      </c>
    </row>
    <row r="29" spans="1:11" ht="17.25" customHeight="1" thickBot="1" thickTop="1">
      <c r="A29" s="519"/>
      <c r="B29" s="520"/>
      <c r="C29" s="521" t="s">
        <v>49</v>
      </c>
      <c r="D29" s="521"/>
      <c r="E29" s="88">
        <f>SUM(E25:E28)</f>
        <v>5634461</v>
      </c>
      <c r="F29" s="88">
        <f>SUM(F25:F28)</f>
        <v>171461</v>
      </c>
      <c r="G29" s="167">
        <f>G27+G25</f>
        <v>313000</v>
      </c>
      <c r="H29" s="167">
        <f>H27</f>
        <v>575000</v>
      </c>
      <c r="I29" s="167">
        <f>I27</f>
        <v>500000</v>
      </c>
      <c r="J29" s="459">
        <f>SUM(J28:J28)</f>
        <v>3500000</v>
      </c>
      <c r="K29" s="459">
        <f>SUM(K28:K28)</f>
        <v>575000</v>
      </c>
    </row>
    <row r="30" spans="1:11" ht="17.25" customHeight="1" thickTop="1">
      <c r="A30" s="57"/>
      <c r="B30" s="74"/>
      <c r="C30" s="138"/>
      <c r="D30" s="139"/>
      <c r="E30" s="75"/>
      <c r="F30" s="76"/>
      <c r="G30" s="77"/>
      <c r="H30" s="140"/>
      <c r="I30" s="140"/>
      <c r="J30" s="140"/>
      <c r="K30" s="76"/>
    </row>
    <row r="31" spans="1:11" ht="17.25" customHeight="1">
      <c r="A31" s="517" t="s">
        <v>50</v>
      </c>
      <c r="B31" s="517"/>
      <c r="C31" s="517"/>
      <c r="D31" s="517"/>
      <c r="E31" s="46" t="s">
        <v>35</v>
      </c>
      <c r="F31" s="47" t="s">
        <v>36</v>
      </c>
      <c r="G31" s="48" t="s">
        <v>37</v>
      </c>
      <c r="H31" s="518" t="s">
        <v>38</v>
      </c>
      <c r="I31" s="518"/>
      <c r="J31" s="518"/>
      <c r="K31" s="518"/>
    </row>
    <row r="32" spans="1:11" ht="17.25" customHeight="1">
      <c r="A32" s="517"/>
      <c r="B32" s="517"/>
      <c r="C32" s="517"/>
      <c r="D32" s="517"/>
      <c r="E32" s="49" t="s">
        <v>39</v>
      </c>
      <c r="F32" s="50" t="s">
        <v>40</v>
      </c>
      <c r="G32" s="51" t="s">
        <v>349</v>
      </c>
      <c r="H32" s="45" t="s">
        <v>41</v>
      </c>
      <c r="I32" s="45" t="s">
        <v>304</v>
      </c>
      <c r="J32" s="45" t="s">
        <v>350</v>
      </c>
      <c r="K32" s="45" t="s">
        <v>351</v>
      </c>
    </row>
    <row r="33" spans="1:11" ht="17.25" customHeight="1">
      <c r="A33" s="52"/>
      <c r="B33" s="53"/>
      <c r="C33" s="52" t="s">
        <v>43</v>
      </c>
      <c r="D33" s="54" t="s">
        <v>44</v>
      </c>
      <c r="E33" s="55">
        <v>1</v>
      </c>
      <c r="F33" s="56">
        <v>2</v>
      </c>
      <c r="G33" s="52">
        <v>3</v>
      </c>
      <c r="H33" s="55">
        <v>4</v>
      </c>
      <c r="I33" s="55">
        <v>5</v>
      </c>
      <c r="J33" s="55">
        <v>6</v>
      </c>
      <c r="K33" s="55">
        <v>7</v>
      </c>
    </row>
    <row r="34" spans="1:11" ht="19.5" customHeight="1" thickBot="1" thickTop="1">
      <c r="A34" s="522" t="s">
        <v>51</v>
      </c>
      <c r="B34" s="523" t="s">
        <v>52</v>
      </c>
      <c r="C34" s="62">
        <v>611</v>
      </c>
      <c r="D34" s="63" t="s">
        <v>53</v>
      </c>
      <c r="E34" s="59">
        <f aca="true" t="shared" si="0" ref="E34:E64">SUM(F34:K34)</f>
        <v>171461</v>
      </c>
      <c r="F34" s="65">
        <v>171461</v>
      </c>
      <c r="G34" s="168">
        <v>0</v>
      </c>
      <c r="H34" s="169"/>
      <c r="I34" s="65"/>
      <c r="J34" s="65">
        <v>0</v>
      </c>
      <c r="K34" s="79"/>
    </row>
    <row r="35" spans="1:11" ht="33.75" customHeight="1" thickBot="1" thickTop="1">
      <c r="A35" s="522"/>
      <c r="B35" s="523"/>
      <c r="C35" s="62"/>
      <c r="D35" s="132" t="s">
        <v>347</v>
      </c>
      <c r="E35" s="59">
        <f t="shared" si="0"/>
        <v>0</v>
      </c>
      <c r="F35" s="65"/>
      <c r="G35" s="80">
        <v>0</v>
      </c>
      <c r="H35" s="65"/>
      <c r="I35" s="65"/>
      <c r="J35" s="65"/>
      <c r="K35" s="79"/>
    </row>
    <row r="36" spans="1:11" ht="19.5" customHeight="1" thickBot="1" thickTop="1">
      <c r="A36" s="522"/>
      <c r="B36" s="523"/>
      <c r="C36" s="81"/>
      <c r="D36" s="82"/>
      <c r="E36" s="83">
        <f t="shared" si="0"/>
        <v>0</v>
      </c>
      <c r="F36" s="84"/>
      <c r="G36" s="85"/>
      <c r="H36" s="84"/>
      <c r="I36" s="84"/>
      <c r="J36" s="86"/>
      <c r="K36" s="87"/>
    </row>
    <row r="37" spans="1:11" ht="19.5" customHeight="1">
      <c r="A37" s="524" t="s">
        <v>54</v>
      </c>
      <c r="B37" s="524"/>
      <c r="C37" s="524"/>
      <c r="D37" s="524"/>
      <c r="E37" s="88">
        <f>SUM(E34:E36)</f>
        <v>171461</v>
      </c>
      <c r="F37" s="89">
        <f aca="true" t="shared" si="1" ref="F37:K37">SUM(F34:F36)</f>
        <v>171461</v>
      </c>
      <c r="G37" s="90">
        <f t="shared" si="1"/>
        <v>0</v>
      </c>
      <c r="H37" s="89">
        <f t="shared" si="1"/>
        <v>0</v>
      </c>
      <c r="I37" s="89">
        <f t="shared" si="1"/>
        <v>0</v>
      </c>
      <c r="J37" s="89">
        <f t="shared" si="1"/>
        <v>0</v>
      </c>
      <c r="K37" s="89">
        <f t="shared" si="1"/>
        <v>0</v>
      </c>
    </row>
    <row r="38" spans="1:11" ht="19.5" customHeight="1">
      <c r="A38" s="522" t="s">
        <v>55</v>
      </c>
      <c r="B38" s="525" t="s">
        <v>56</v>
      </c>
      <c r="C38" s="62"/>
      <c r="D38" s="91"/>
      <c r="E38" s="92">
        <f t="shared" si="0"/>
        <v>0</v>
      </c>
      <c r="F38" s="65"/>
      <c r="G38" s="80"/>
      <c r="H38" s="65"/>
      <c r="I38" s="65"/>
      <c r="J38" s="65"/>
      <c r="K38" s="79"/>
    </row>
    <row r="39" spans="1:11" ht="19.5" customHeight="1">
      <c r="A39" s="522"/>
      <c r="B39" s="525"/>
      <c r="C39" s="62"/>
      <c r="D39" s="63"/>
      <c r="E39" s="59">
        <f t="shared" si="0"/>
        <v>0</v>
      </c>
      <c r="F39" s="60"/>
      <c r="G39" s="93"/>
      <c r="H39" s="60"/>
      <c r="I39" s="60"/>
      <c r="J39" s="60"/>
      <c r="K39" s="66"/>
    </row>
    <row r="40" spans="1:11" ht="19.5" customHeight="1">
      <c r="A40" s="522"/>
      <c r="B40" s="525"/>
      <c r="C40" s="62"/>
      <c r="D40" s="63"/>
      <c r="E40" s="59">
        <f t="shared" si="0"/>
        <v>0</v>
      </c>
      <c r="F40" s="60"/>
      <c r="G40" s="93"/>
      <c r="H40" s="60"/>
      <c r="I40" s="60"/>
      <c r="J40" s="60"/>
      <c r="K40" s="66"/>
    </row>
    <row r="41" spans="1:11" ht="19.5" customHeight="1">
      <c r="A41" s="524" t="s">
        <v>57</v>
      </c>
      <c r="B41" s="524"/>
      <c r="C41" s="524"/>
      <c r="D41" s="524"/>
      <c r="E41" s="88">
        <f aca="true" t="shared" si="2" ref="E41:K41">SUM(E38:E40)</f>
        <v>0</v>
      </c>
      <c r="F41" s="89">
        <f t="shared" si="2"/>
        <v>0</v>
      </c>
      <c r="G41" s="90">
        <f t="shared" si="2"/>
        <v>0</v>
      </c>
      <c r="H41" s="89">
        <f t="shared" si="2"/>
        <v>0</v>
      </c>
      <c r="I41" s="89">
        <f t="shared" si="2"/>
        <v>0</v>
      </c>
      <c r="J41" s="89">
        <f t="shared" si="2"/>
        <v>0</v>
      </c>
      <c r="K41" s="89">
        <f t="shared" si="2"/>
        <v>0</v>
      </c>
    </row>
    <row r="42" spans="1:11" ht="19.5" customHeight="1">
      <c r="A42" s="522" t="s">
        <v>58</v>
      </c>
      <c r="B42" s="526" t="s">
        <v>59</v>
      </c>
      <c r="C42" s="62">
        <v>642</v>
      </c>
      <c r="D42" s="63" t="s">
        <v>198</v>
      </c>
      <c r="E42" s="59">
        <f t="shared" si="0"/>
        <v>200000</v>
      </c>
      <c r="F42" s="60"/>
      <c r="G42" s="60">
        <v>60000</v>
      </c>
      <c r="H42" s="60">
        <v>70000</v>
      </c>
      <c r="I42" s="60">
        <v>70000</v>
      </c>
      <c r="J42" s="60"/>
      <c r="K42" s="66"/>
    </row>
    <row r="43" spans="1:11" ht="23.25" customHeight="1">
      <c r="A43" s="522"/>
      <c r="B43" s="526"/>
      <c r="C43" s="62">
        <v>642</v>
      </c>
      <c r="D43" s="63" t="s">
        <v>199</v>
      </c>
      <c r="E43" s="59">
        <f t="shared" si="0"/>
        <v>23000</v>
      </c>
      <c r="F43" s="60"/>
      <c r="G43" s="60">
        <v>3000</v>
      </c>
      <c r="H43" s="60">
        <v>10000</v>
      </c>
      <c r="I43" s="60">
        <v>10000</v>
      </c>
      <c r="J43" s="60"/>
      <c r="K43" s="66"/>
    </row>
    <row r="44" spans="1:11" ht="19.5" customHeight="1">
      <c r="A44" s="522"/>
      <c r="B44" s="526"/>
      <c r="C44" s="62">
        <v>642</v>
      </c>
      <c r="D44" s="63" t="s">
        <v>200</v>
      </c>
      <c r="E44" s="59">
        <f t="shared" si="0"/>
        <v>0</v>
      </c>
      <c r="F44" s="60"/>
      <c r="G44" s="94">
        <v>0</v>
      </c>
      <c r="H44" s="60">
        <v>0</v>
      </c>
      <c r="I44" s="60">
        <v>0</v>
      </c>
      <c r="J44" s="60"/>
      <c r="K44" s="66"/>
    </row>
    <row r="45" spans="1:11" ht="19.5" customHeight="1" thickBot="1" thickTop="1">
      <c r="A45" s="522"/>
      <c r="B45" s="526"/>
      <c r="C45" s="62">
        <v>652</v>
      </c>
      <c r="D45" s="63" t="s">
        <v>201</v>
      </c>
      <c r="E45" s="83">
        <f t="shared" si="0"/>
        <v>0</v>
      </c>
      <c r="F45" s="84"/>
      <c r="G45" s="94"/>
      <c r="H45" s="60">
        <v>0</v>
      </c>
      <c r="I45" s="60">
        <v>0</v>
      </c>
      <c r="J45" s="84"/>
      <c r="K45" s="87"/>
    </row>
    <row r="46" spans="1:11" ht="19.5" customHeight="1" thickBot="1" thickTop="1">
      <c r="A46" s="522"/>
      <c r="B46" s="526"/>
      <c r="C46" s="69">
        <v>642</v>
      </c>
      <c r="D46" s="102" t="s">
        <v>184</v>
      </c>
      <c r="E46" s="83">
        <f>H46+I46+G46</f>
        <v>0</v>
      </c>
      <c r="F46" s="84"/>
      <c r="G46" s="263">
        <v>0</v>
      </c>
      <c r="H46" s="84">
        <v>0</v>
      </c>
      <c r="I46" s="84">
        <v>0</v>
      </c>
      <c r="J46" s="84"/>
      <c r="K46" s="87"/>
    </row>
    <row r="47" spans="1:11" ht="19.5" customHeight="1" thickBot="1" thickTop="1">
      <c r="A47" s="522"/>
      <c r="B47" s="526"/>
      <c r="C47" s="62">
        <v>642</v>
      </c>
      <c r="D47" s="91" t="s">
        <v>150</v>
      </c>
      <c r="E47" s="83">
        <f>H47+I47+G47</f>
        <v>190000</v>
      </c>
      <c r="F47" s="84"/>
      <c r="G47" s="263">
        <v>50000</v>
      </c>
      <c r="H47" s="84">
        <v>70000</v>
      </c>
      <c r="I47" s="84">
        <v>70000</v>
      </c>
      <c r="J47" s="84"/>
      <c r="K47" s="87"/>
    </row>
    <row r="48" spans="1:11" ht="19.5" customHeight="1" thickBot="1" thickTop="1">
      <c r="A48" s="522"/>
      <c r="B48" s="526"/>
      <c r="C48" s="95">
        <v>653</v>
      </c>
      <c r="D48" s="102" t="s">
        <v>202</v>
      </c>
      <c r="E48" s="71">
        <f>SUM(F48:K48)</f>
        <v>0</v>
      </c>
      <c r="F48" s="72"/>
      <c r="G48" s="97">
        <v>0</v>
      </c>
      <c r="H48" s="72">
        <v>0</v>
      </c>
      <c r="I48" s="72">
        <v>0</v>
      </c>
      <c r="J48" s="72"/>
      <c r="K48" s="73"/>
    </row>
    <row r="49" spans="1:11" ht="19.5" customHeight="1">
      <c r="A49" s="524" t="s">
        <v>60</v>
      </c>
      <c r="B49" s="524"/>
      <c r="C49" s="524"/>
      <c r="D49" s="524"/>
      <c r="E49" s="88">
        <f aca="true" t="shared" si="3" ref="E49:K49">SUM(E42:E48)</f>
        <v>413000</v>
      </c>
      <c r="F49" s="89">
        <f t="shared" si="3"/>
        <v>0</v>
      </c>
      <c r="G49" s="90">
        <f t="shared" si="3"/>
        <v>113000</v>
      </c>
      <c r="H49" s="89">
        <f t="shared" si="3"/>
        <v>150000</v>
      </c>
      <c r="I49" s="89">
        <f t="shared" si="3"/>
        <v>150000</v>
      </c>
      <c r="J49" s="89">
        <f t="shared" si="3"/>
        <v>0</v>
      </c>
      <c r="K49" s="89">
        <f t="shared" si="3"/>
        <v>0</v>
      </c>
    </row>
    <row r="50" spans="1:11" ht="19.5" customHeight="1">
      <c r="A50" s="527" t="s">
        <v>61</v>
      </c>
      <c r="B50" s="528" t="s">
        <v>62</v>
      </c>
      <c r="C50" s="99">
        <v>633</v>
      </c>
      <c r="D50" s="100" t="s">
        <v>89</v>
      </c>
      <c r="E50" s="75">
        <f>SUM(F50:K50)</f>
        <v>441100</v>
      </c>
      <c r="F50" s="86"/>
      <c r="G50" s="84">
        <v>0</v>
      </c>
      <c r="H50" s="84">
        <v>91100</v>
      </c>
      <c r="I50" s="84">
        <v>350000</v>
      </c>
      <c r="J50" s="86"/>
      <c r="K50" s="101"/>
    </row>
    <row r="51" spans="1:11" ht="19.5" customHeight="1">
      <c r="A51" s="527"/>
      <c r="B51" s="528"/>
      <c r="C51" s="69"/>
      <c r="D51" s="63"/>
      <c r="E51" s="59">
        <f>SUM(F51:K51)</f>
        <v>0</v>
      </c>
      <c r="F51" s="60"/>
      <c r="G51" s="93"/>
      <c r="H51" s="60"/>
      <c r="I51" s="60"/>
      <c r="J51" s="60"/>
      <c r="K51" s="66"/>
    </row>
    <row r="52" spans="1:11" ht="19.5" customHeight="1">
      <c r="A52" s="527"/>
      <c r="B52" s="528"/>
      <c r="C52" s="95"/>
      <c r="D52" s="144"/>
      <c r="E52" s="72">
        <f t="shared" si="0"/>
        <v>0</v>
      </c>
      <c r="F52" s="72"/>
      <c r="G52" s="107"/>
      <c r="H52" s="72"/>
      <c r="I52" s="72"/>
      <c r="J52" s="72"/>
      <c r="K52" s="73"/>
    </row>
    <row r="53" spans="1:11" ht="19.5" customHeight="1">
      <c r="A53" s="524" t="s">
        <v>63</v>
      </c>
      <c r="B53" s="524"/>
      <c r="C53" s="524"/>
      <c r="D53" s="524"/>
      <c r="E53" s="88">
        <f>SUM(E50:E52)</f>
        <v>441100</v>
      </c>
      <c r="F53" s="89">
        <f aca="true" t="shared" si="4" ref="F53:K53">SUM(F50:F52)</f>
        <v>0</v>
      </c>
      <c r="G53" s="90">
        <f t="shared" si="4"/>
        <v>0</v>
      </c>
      <c r="H53" s="89">
        <f t="shared" si="4"/>
        <v>91100</v>
      </c>
      <c r="I53" s="89">
        <f t="shared" si="4"/>
        <v>350000</v>
      </c>
      <c r="J53" s="89">
        <f t="shared" si="4"/>
        <v>0</v>
      </c>
      <c r="K53" s="89">
        <f t="shared" si="4"/>
        <v>0</v>
      </c>
    </row>
    <row r="54" spans="1:11" ht="19.5" customHeight="1">
      <c r="A54" s="522" t="s">
        <v>64</v>
      </c>
      <c r="B54" s="528" t="s">
        <v>65</v>
      </c>
      <c r="C54" s="108"/>
      <c r="D54" s="109"/>
      <c r="E54" s="59">
        <f t="shared" si="0"/>
        <v>0</v>
      </c>
      <c r="F54" s="110"/>
      <c r="G54" s="111"/>
      <c r="H54" s="112"/>
      <c r="I54" s="112"/>
      <c r="J54" s="112"/>
      <c r="K54" s="112"/>
    </row>
    <row r="55" spans="1:11" ht="19.5" customHeight="1">
      <c r="A55" s="522"/>
      <c r="B55" s="528"/>
      <c r="C55" s="145"/>
      <c r="D55" s="109"/>
      <c r="E55" s="59">
        <f t="shared" si="0"/>
        <v>0</v>
      </c>
      <c r="F55" s="146"/>
      <c r="G55" s="111"/>
      <c r="H55" s="45"/>
      <c r="I55" s="45"/>
      <c r="J55" s="45"/>
      <c r="K55" s="45"/>
    </row>
    <row r="56" spans="1:11" ht="19.5" customHeight="1">
      <c r="A56" s="522"/>
      <c r="B56" s="528"/>
      <c r="C56" s="62"/>
      <c r="D56" s="63"/>
      <c r="E56" s="59">
        <f t="shared" si="0"/>
        <v>0</v>
      </c>
      <c r="F56" s="75"/>
      <c r="G56" s="93"/>
      <c r="H56" s="75"/>
      <c r="I56" s="75"/>
      <c r="J56" s="75"/>
      <c r="K56" s="75"/>
    </row>
    <row r="57" spans="1:11" ht="19.5" customHeight="1">
      <c r="A57" s="524" t="s">
        <v>66</v>
      </c>
      <c r="B57" s="524"/>
      <c r="C57" s="524"/>
      <c r="D57" s="524"/>
      <c r="E57" s="88">
        <f aca="true" t="shared" si="5" ref="E57:K57">SUM(E54:E56)</f>
        <v>0</v>
      </c>
      <c r="F57" s="89">
        <f t="shared" si="5"/>
        <v>0</v>
      </c>
      <c r="G57" s="90">
        <f t="shared" si="5"/>
        <v>0</v>
      </c>
      <c r="H57" s="89">
        <f t="shared" si="5"/>
        <v>0</v>
      </c>
      <c r="I57" s="89">
        <f t="shared" si="5"/>
        <v>0</v>
      </c>
      <c r="J57" s="89">
        <f t="shared" si="5"/>
        <v>0</v>
      </c>
      <c r="K57" s="89">
        <f t="shared" si="5"/>
        <v>0</v>
      </c>
    </row>
    <row r="58" spans="1:11" ht="19.5" customHeight="1">
      <c r="A58" s="529" t="s">
        <v>67</v>
      </c>
      <c r="B58" s="526" t="s">
        <v>68</v>
      </c>
      <c r="C58" s="62"/>
      <c r="D58" s="63"/>
      <c r="E58" s="59">
        <f t="shared" si="0"/>
        <v>0</v>
      </c>
      <c r="F58" s="66"/>
      <c r="G58" s="66">
        <v>0</v>
      </c>
      <c r="H58" s="66"/>
      <c r="I58" s="66"/>
      <c r="J58" s="66"/>
      <c r="K58" s="66"/>
    </row>
    <row r="59" spans="1:11" ht="19.5" customHeight="1" thickBot="1" thickTop="1">
      <c r="A59" s="529"/>
      <c r="B59" s="526"/>
      <c r="C59" s="62"/>
      <c r="D59" s="63"/>
      <c r="E59" s="59">
        <f t="shared" si="0"/>
        <v>0</v>
      </c>
      <c r="F59" s="60"/>
      <c r="G59" s="93"/>
      <c r="H59" s="60"/>
      <c r="I59" s="60"/>
      <c r="J59" s="60"/>
      <c r="K59" s="66"/>
    </row>
    <row r="60" spans="1:11" ht="19.5" customHeight="1" thickBot="1" thickTop="1">
      <c r="A60" s="529"/>
      <c r="B60" s="526"/>
      <c r="C60" s="62"/>
      <c r="D60" s="63" t="s">
        <v>95</v>
      </c>
      <c r="E60" s="59">
        <f t="shared" si="0"/>
        <v>533900</v>
      </c>
      <c r="F60" s="60"/>
      <c r="G60" s="93">
        <v>200000</v>
      </c>
      <c r="H60" s="60">
        <v>333900</v>
      </c>
      <c r="I60" s="60"/>
      <c r="J60" s="60"/>
      <c r="K60" s="66"/>
    </row>
    <row r="61" spans="1:11" ht="19.5" customHeight="1" thickBot="1" thickTop="1">
      <c r="A61" s="524" t="s">
        <v>69</v>
      </c>
      <c r="B61" s="524"/>
      <c r="C61" s="524"/>
      <c r="D61" s="524"/>
      <c r="E61" s="88">
        <f aca="true" t="shared" si="6" ref="E61:K61">SUM(E58:E60)</f>
        <v>533900</v>
      </c>
      <c r="F61" s="89">
        <f t="shared" si="6"/>
        <v>0</v>
      </c>
      <c r="G61" s="90">
        <f t="shared" si="6"/>
        <v>200000</v>
      </c>
      <c r="H61" s="89">
        <f t="shared" si="6"/>
        <v>333900</v>
      </c>
      <c r="I61" s="89">
        <f t="shared" si="6"/>
        <v>0</v>
      </c>
      <c r="J61" s="89">
        <f t="shared" si="6"/>
        <v>0</v>
      </c>
      <c r="K61" s="89">
        <f t="shared" si="6"/>
        <v>0</v>
      </c>
    </row>
    <row r="62" spans="1:11" ht="19.5" customHeight="1">
      <c r="A62" s="522" t="s">
        <v>70</v>
      </c>
      <c r="B62" s="530" t="s">
        <v>71</v>
      </c>
      <c r="C62" s="62"/>
      <c r="D62" s="63"/>
      <c r="E62" s="59">
        <f t="shared" si="0"/>
        <v>0</v>
      </c>
      <c r="F62" s="60"/>
      <c r="G62" s="93">
        <v>0</v>
      </c>
      <c r="H62" s="60"/>
      <c r="I62" s="60"/>
      <c r="J62" s="60"/>
      <c r="K62" s="66"/>
    </row>
    <row r="63" spans="1:11" ht="19.5" customHeight="1">
      <c r="A63" s="522"/>
      <c r="B63" s="530"/>
      <c r="C63" s="62"/>
      <c r="D63" s="63"/>
      <c r="E63" s="59">
        <f t="shared" si="0"/>
        <v>0</v>
      </c>
      <c r="F63" s="60"/>
      <c r="G63" s="93"/>
      <c r="H63" s="60"/>
      <c r="I63" s="60"/>
      <c r="J63" s="60"/>
      <c r="K63" s="66"/>
    </row>
    <row r="64" spans="1:11" ht="19.5" customHeight="1">
      <c r="A64" s="522"/>
      <c r="B64" s="530"/>
      <c r="C64" s="62"/>
      <c r="D64" s="63"/>
      <c r="E64" s="71">
        <f t="shared" si="0"/>
        <v>0</v>
      </c>
      <c r="F64" s="72"/>
      <c r="G64" s="107"/>
      <c r="H64" s="72"/>
      <c r="I64" s="72"/>
      <c r="J64" s="72"/>
      <c r="K64" s="73"/>
    </row>
    <row r="65" spans="1:11" ht="19.5" customHeight="1">
      <c r="A65" s="524" t="s">
        <v>72</v>
      </c>
      <c r="B65" s="524"/>
      <c r="C65" s="524"/>
      <c r="D65" s="524"/>
      <c r="E65" s="88">
        <f>SUM(E62:E64)</f>
        <v>0</v>
      </c>
      <c r="F65" s="89">
        <f aca="true" t="shared" si="7" ref="F65:K65">SUM(F62:F64)</f>
        <v>0</v>
      </c>
      <c r="G65" s="90">
        <f t="shared" si="7"/>
        <v>0</v>
      </c>
      <c r="H65" s="89">
        <f t="shared" si="7"/>
        <v>0</v>
      </c>
      <c r="I65" s="89">
        <f t="shared" si="7"/>
        <v>0</v>
      </c>
      <c r="J65" s="89">
        <f t="shared" si="7"/>
        <v>0</v>
      </c>
      <c r="K65" s="89">
        <f t="shared" si="7"/>
        <v>0</v>
      </c>
    </row>
    <row r="66" spans="1:11" ht="21.75" customHeight="1">
      <c r="A66" s="531" t="s">
        <v>73</v>
      </c>
      <c r="B66" s="531"/>
      <c r="C66" s="531"/>
      <c r="D66" s="531"/>
      <c r="E66" s="88">
        <f>+E37+E41+E49+E53+E57+E61+E65+K66+J66</f>
        <v>5634461</v>
      </c>
      <c r="F66" s="88">
        <f>+F37+F41+F49+F53+F57+F61+F65</f>
        <v>171461</v>
      </c>
      <c r="G66" s="113">
        <f>+G37+G41+G49+G53+G57+G61+G65</f>
        <v>313000</v>
      </c>
      <c r="H66" s="88">
        <f>+H37+H41+H49+H53+H57+H61+H65</f>
        <v>575000</v>
      </c>
      <c r="I66" s="88">
        <f>+I37+I41+I49+I53+I57+I61+I65</f>
        <v>500000</v>
      </c>
      <c r="J66" s="88">
        <v>3500000</v>
      </c>
      <c r="K66" s="88">
        <v>575000</v>
      </c>
    </row>
    <row r="67" spans="1:7" ht="23.25" customHeight="1">
      <c r="A67" s="532" t="s">
        <v>74</v>
      </c>
      <c r="B67" s="532"/>
      <c r="C67" s="532"/>
      <c r="D67" s="532"/>
      <c r="E67" s="532"/>
      <c r="F67" s="532"/>
      <c r="G67" s="532"/>
    </row>
    <row r="68" spans="1:11" ht="66" customHeight="1">
      <c r="A68" s="533"/>
      <c r="B68" s="533"/>
      <c r="C68" s="533"/>
      <c r="D68" s="533"/>
      <c r="E68" s="533"/>
      <c r="F68" s="533"/>
      <c r="G68" s="533"/>
      <c r="H68" s="533"/>
      <c r="I68" s="533"/>
      <c r="J68" s="533"/>
      <c r="K68" s="533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11" ht="15.75">
      <c r="A70" s="115"/>
      <c r="B70" s="115"/>
      <c r="C70" s="116" t="s">
        <v>75</v>
      </c>
      <c r="D70" s="1" t="s">
        <v>76</v>
      </c>
      <c r="E70" s="117" t="s">
        <v>77</v>
      </c>
      <c r="F70" s="118" t="s">
        <v>352</v>
      </c>
      <c r="G70" s="119"/>
      <c r="H70" s="120"/>
      <c r="I70" s="121" t="s">
        <v>78</v>
      </c>
      <c r="K70" s="122"/>
    </row>
    <row r="71" spans="1:11" ht="15.75">
      <c r="A71" s="115"/>
      <c r="B71" s="115"/>
      <c r="C71" s="116" t="s">
        <v>79</v>
      </c>
      <c r="D71" s="1" t="s">
        <v>80</v>
      </c>
      <c r="E71" s="120"/>
      <c r="F71" s="115"/>
      <c r="G71" s="115"/>
      <c r="H71" s="115"/>
      <c r="I71" s="115" t="s">
        <v>293</v>
      </c>
      <c r="J71" s="115"/>
      <c r="K71" s="123"/>
    </row>
    <row r="72" spans="1:7" ht="15.75">
      <c r="A72" s="114"/>
      <c r="B72" s="114"/>
      <c r="C72" s="114"/>
      <c r="D72" s="114"/>
      <c r="E72" s="114"/>
      <c r="F72" s="114"/>
      <c r="G72" s="114"/>
    </row>
    <row r="73" spans="1:7" ht="15.75">
      <c r="A73" s="114"/>
      <c r="B73" s="114"/>
      <c r="C73" s="114"/>
      <c r="D73" s="114"/>
      <c r="E73" s="114"/>
      <c r="F73" s="114"/>
      <c r="G73" s="114"/>
    </row>
    <row r="74" spans="1:7" ht="15.75">
      <c r="A74" s="114"/>
      <c r="B74" s="114"/>
      <c r="C74" s="114"/>
      <c r="D74" s="114"/>
      <c r="E74" s="114"/>
      <c r="F74" s="114"/>
      <c r="G74" s="114"/>
    </row>
    <row r="75" spans="1:7" ht="15.75">
      <c r="A75" s="114"/>
      <c r="B75" s="114"/>
      <c r="C75" s="114"/>
      <c r="D75" s="114"/>
      <c r="E75" s="114"/>
      <c r="F75" s="114"/>
      <c r="G75" s="114"/>
    </row>
    <row r="76" spans="1:7" ht="15.75">
      <c r="A76" s="114"/>
      <c r="B76" s="114"/>
      <c r="C76" s="114"/>
      <c r="D76" s="114"/>
      <c r="E76" s="114"/>
      <c r="F76" s="114"/>
      <c r="G76" s="114"/>
    </row>
    <row r="80" ht="15.75"/>
    <row r="81" ht="15.75"/>
    <row r="82" ht="15.75"/>
    <row r="83" ht="15.75"/>
    <row r="84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</sheetData>
  <sheetProtection selectLockedCells="1" selectUnlockedCells="1"/>
  <mergeCells count="46">
    <mergeCell ref="A62:A64"/>
    <mergeCell ref="B62:B64"/>
    <mergeCell ref="A65:D65"/>
    <mergeCell ref="A66:D66"/>
    <mergeCell ref="A67:G67"/>
    <mergeCell ref="A68:K68"/>
    <mergeCell ref="A54:A56"/>
    <mergeCell ref="B54:B56"/>
    <mergeCell ref="A57:D57"/>
    <mergeCell ref="A58:A60"/>
    <mergeCell ref="B58:B60"/>
    <mergeCell ref="A61:D61"/>
    <mergeCell ref="A42:A48"/>
    <mergeCell ref="B42:B48"/>
    <mergeCell ref="A49:D49"/>
    <mergeCell ref="A50:A52"/>
    <mergeCell ref="B50:B52"/>
    <mergeCell ref="A53:D53"/>
    <mergeCell ref="A34:A36"/>
    <mergeCell ref="B34:B36"/>
    <mergeCell ref="A37:D37"/>
    <mergeCell ref="A38:A40"/>
    <mergeCell ref="B38:B40"/>
    <mergeCell ref="A41:D41"/>
    <mergeCell ref="A22:D23"/>
    <mergeCell ref="H22:K22"/>
    <mergeCell ref="A28:A29"/>
    <mergeCell ref="B28:B29"/>
    <mergeCell ref="C29:D29"/>
    <mergeCell ref="A31:D32"/>
    <mergeCell ref="H31:K31"/>
    <mergeCell ref="A7:D20"/>
    <mergeCell ref="I7:K7"/>
    <mergeCell ref="I8:K8"/>
    <mergeCell ref="I9:K9"/>
    <mergeCell ref="I10:K10"/>
    <mergeCell ref="I12:K12"/>
    <mergeCell ref="I13:K13"/>
    <mergeCell ref="I14:K14"/>
    <mergeCell ref="G15:K20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K69"/>
  <sheetViews>
    <sheetView zoomScale="69" zoomScaleNormal="69" zoomScalePageLayoutView="0" workbookViewId="0" topLeftCell="A1">
      <selection activeCell="A20" sqref="A20"/>
    </sheetView>
  </sheetViews>
  <sheetFormatPr defaultColWidth="0" defaultRowHeight="14.25" zeroHeight="1"/>
  <cols>
    <col min="1" max="1" width="3.25390625" style="1" customWidth="1"/>
    <col min="2" max="2" width="12.75390625" style="1" customWidth="1"/>
    <col min="3" max="3" width="7.50390625" style="1" customWidth="1"/>
    <col min="4" max="4" width="25.375" style="1" customWidth="1"/>
    <col min="5" max="5" width="26.125" style="1" customWidth="1"/>
    <col min="6" max="6" width="11.25390625" style="1" customWidth="1"/>
    <col min="7" max="7" width="28.25390625" style="1" customWidth="1"/>
    <col min="8" max="9" width="14.125" style="1" customWidth="1"/>
    <col min="10" max="10" width="18.125" style="1" customWidth="1"/>
    <col min="11" max="11" width="1.12109375" style="2" hidden="1" customWidth="1"/>
    <col min="12" max="12" width="0.37109375" style="1" hidden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36" customHeight="1">
      <c r="A5" s="6"/>
      <c r="B5" s="7"/>
      <c r="C5" s="8"/>
      <c r="D5" s="9"/>
      <c r="E5" s="509"/>
      <c r="F5" s="509"/>
      <c r="G5" s="509"/>
      <c r="H5" s="509"/>
      <c r="I5" s="509"/>
      <c r="J5" s="624" t="s">
        <v>2</v>
      </c>
      <c r="K5" s="625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511" t="s">
        <v>335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 thickTop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168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84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5.75">
      <c r="A11" s="511"/>
      <c r="B11" s="511"/>
      <c r="C11" s="511"/>
      <c r="D11" s="511"/>
      <c r="E11" s="29" t="s">
        <v>17</v>
      </c>
      <c r="F11" s="23"/>
      <c r="G11" s="30" t="s">
        <v>18</v>
      </c>
      <c r="H11" s="28" t="s">
        <v>97</v>
      </c>
      <c r="I11" s="514" t="s">
        <v>169</v>
      </c>
      <c r="J11" s="514"/>
      <c r="K11" s="514"/>
    </row>
    <row r="12" spans="1:11" ht="45" customHeight="1">
      <c r="A12" s="511"/>
      <c r="B12" s="511"/>
      <c r="C12" s="511"/>
      <c r="D12" s="511"/>
      <c r="E12" s="29" t="s">
        <v>20</v>
      </c>
      <c r="F12" s="32"/>
      <c r="G12" s="30" t="s">
        <v>21</v>
      </c>
      <c r="H12" s="33" t="s">
        <v>279</v>
      </c>
      <c r="I12" s="514" t="s">
        <v>280</v>
      </c>
      <c r="J12" s="514"/>
      <c r="K12" s="514"/>
    </row>
    <row r="13" spans="1:11" ht="29.25" customHeight="1">
      <c r="A13" s="511"/>
      <c r="B13" s="511"/>
      <c r="C13" s="511"/>
      <c r="D13" s="511"/>
      <c r="E13" s="30" t="s">
        <v>24</v>
      </c>
      <c r="F13" s="23"/>
      <c r="G13" s="34" t="s">
        <v>25</v>
      </c>
      <c r="H13" s="35"/>
      <c r="I13" s="514" t="s">
        <v>26</v>
      </c>
      <c r="J13" s="514"/>
      <c r="K13" s="514"/>
    </row>
    <row r="14" spans="1:11" ht="16.5" customHeight="1">
      <c r="A14" s="511"/>
      <c r="B14" s="511"/>
      <c r="C14" s="511"/>
      <c r="D14" s="511"/>
      <c r="E14" s="36" t="s">
        <v>27</v>
      </c>
      <c r="F14" s="23"/>
      <c r="G14" s="516" t="s">
        <v>369</v>
      </c>
      <c r="H14" s="516"/>
      <c r="I14" s="516"/>
      <c r="J14" s="516"/>
      <c r="K14" s="516"/>
    </row>
    <row r="15" spans="1:11" ht="16.5" customHeight="1">
      <c r="A15" s="511"/>
      <c r="B15" s="511"/>
      <c r="C15" s="511"/>
      <c r="D15" s="511"/>
      <c r="E15" s="37" t="s">
        <v>28</v>
      </c>
      <c r="F15" s="23"/>
      <c r="G15" s="516"/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6" t="s">
        <v>29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30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0" t="s">
        <v>31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8" t="s">
        <v>32</v>
      </c>
      <c r="F19" s="39" t="s">
        <v>33</v>
      </c>
      <c r="G19" s="516"/>
      <c r="H19" s="516"/>
      <c r="I19" s="516"/>
      <c r="J19" s="516"/>
      <c r="K19" s="516"/>
    </row>
    <row r="20" spans="1:11" ht="8.25" customHeight="1">
      <c r="A20" s="40"/>
      <c r="B20" s="40"/>
      <c r="C20" s="41"/>
      <c r="D20" s="42"/>
      <c r="E20" s="43"/>
      <c r="F20" s="41"/>
      <c r="G20" s="41"/>
      <c r="H20" s="42"/>
      <c r="I20" s="42"/>
      <c r="J20" s="41"/>
      <c r="K20" s="44"/>
    </row>
    <row r="21" spans="1:11" ht="17.25" customHeight="1">
      <c r="A21" s="605" t="s">
        <v>34</v>
      </c>
      <c r="B21" s="605"/>
      <c r="C21" s="605"/>
      <c r="D21" s="605"/>
      <c r="E21" s="46" t="s">
        <v>35</v>
      </c>
      <c r="F21" s="47" t="s">
        <v>36</v>
      </c>
      <c r="G21" s="48" t="s">
        <v>37</v>
      </c>
      <c r="H21" s="518" t="s">
        <v>38</v>
      </c>
      <c r="I21" s="518"/>
      <c r="J21" s="518"/>
      <c r="K21" s="518"/>
    </row>
    <row r="22" spans="1:11" ht="17.25" customHeight="1" thickBot="1">
      <c r="A22" s="605"/>
      <c r="B22" s="605"/>
      <c r="C22" s="605"/>
      <c r="D22" s="605"/>
      <c r="E22" s="197" t="s">
        <v>39</v>
      </c>
      <c r="F22" s="196" t="s">
        <v>40</v>
      </c>
      <c r="G22" s="245" t="s">
        <v>349</v>
      </c>
      <c r="H22" s="46" t="s">
        <v>41</v>
      </c>
      <c r="I22" s="46" t="s">
        <v>304</v>
      </c>
      <c r="J22" s="46" t="s">
        <v>350</v>
      </c>
      <c r="K22" s="46" t="s">
        <v>42</v>
      </c>
    </row>
    <row r="23" spans="1:11" ht="17.25" customHeight="1" thickTop="1">
      <c r="A23" s="148"/>
      <c r="B23" s="149"/>
      <c r="C23" s="148" t="s">
        <v>43</v>
      </c>
      <c r="D23" s="246" t="s">
        <v>44</v>
      </c>
      <c r="E23" s="226">
        <v>1</v>
      </c>
      <c r="F23" s="247">
        <v>2</v>
      </c>
      <c r="G23" s="246">
        <v>3</v>
      </c>
      <c r="H23" s="226">
        <v>4</v>
      </c>
      <c r="I23" s="226">
        <v>5</v>
      </c>
      <c r="J23" s="226">
        <v>6</v>
      </c>
      <c r="K23" s="226">
        <v>7</v>
      </c>
    </row>
    <row r="24" spans="1:11" s="21" customFormat="1" ht="27.75" customHeight="1">
      <c r="A24" s="250"/>
      <c r="B24" s="124"/>
      <c r="C24" s="442">
        <v>42</v>
      </c>
      <c r="D24" s="443" t="s">
        <v>87</v>
      </c>
      <c r="E24" s="471">
        <f>F24+G24+H24+I24+J24+K24</f>
        <v>370608</v>
      </c>
      <c r="F24" s="252">
        <f>F25</f>
        <v>70608</v>
      </c>
      <c r="G24" s="248">
        <f>G25</f>
        <v>100000</v>
      </c>
      <c r="H24" s="248">
        <v>100000</v>
      </c>
      <c r="I24" s="248">
        <v>100000</v>
      </c>
      <c r="J24" s="175">
        <v>0</v>
      </c>
      <c r="K24" s="175">
        <v>0</v>
      </c>
    </row>
    <row r="25" spans="1:11" ht="15.75">
      <c r="A25" s="58"/>
      <c r="B25" s="124"/>
      <c r="C25" s="473">
        <v>422</v>
      </c>
      <c r="D25" s="474" t="s">
        <v>46</v>
      </c>
      <c r="E25" s="472">
        <f>F25+G25+H25+I25+J25+K25</f>
        <v>170608</v>
      </c>
      <c r="F25" s="224">
        <v>70608</v>
      </c>
      <c r="G25" s="87">
        <v>100000</v>
      </c>
      <c r="H25" s="87"/>
      <c r="I25" s="87">
        <v>0</v>
      </c>
      <c r="J25" s="46"/>
      <c r="K25" s="45"/>
    </row>
    <row r="26" spans="1:11" s="21" customFormat="1" ht="31.5">
      <c r="A26" s="58"/>
      <c r="B26" s="124"/>
      <c r="C26" s="442">
        <v>45</v>
      </c>
      <c r="D26" s="443" t="s">
        <v>340</v>
      </c>
      <c r="E26" s="472">
        <f>F26+G26+H26+I26+J26+K26</f>
        <v>258033</v>
      </c>
      <c r="F26" s="444">
        <f>F27</f>
        <v>258033</v>
      </c>
      <c r="G26" s="445">
        <v>0</v>
      </c>
      <c r="H26" s="445"/>
      <c r="I26" s="445"/>
      <c r="J26" s="382"/>
      <c r="K26" s="462"/>
    </row>
    <row r="27" spans="1:11" ht="32.25" thickBot="1">
      <c r="A27" s="58"/>
      <c r="B27" s="124"/>
      <c r="C27" s="473">
        <v>451</v>
      </c>
      <c r="D27" s="474" t="s">
        <v>118</v>
      </c>
      <c r="E27" s="472">
        <f>F27+G27+H27+I27+J27+K27</f>
        <v>558033</v>
      </c>
      <c r="F27" s="469">
        <v>258033</v>
      </c>
      <c r="G27" s="470">
        <v>100000</v>
      </c>
      <c r="H27" s="470">
        <v>100000</v>
      </c>
      <c r="I27" s="470">
        <v>100000</v>
      </c>
      <c r="J27" s="382"/>
      <c r="K27" s="462"/>
    </row>
    <row r="28" spans="1:11" ht="17.25" customHeight="1" thickBot="1" thickTop="1">
      <c r="A28" s="255"/>
      <c r="B28" s="256"/>
      <c r="C28" s="626" t="s">
        <v>49</v>
      </c>
      <c r="D28" s="626"/>
      <c r="E28" s="280">
        <f>E24+E26</f>
        <v>628641</v>
      </c>
      <c r="F28" s="280">
        <f>F24+F26</f>
        <v>328641</v>
      </c>
      <c r="G28" s="280">
        <f>G24+G26</f>
        <v>100000</v>
      </c>
      <c r="H28" s="280">
        <f>H24</f>
        <v>100000</v>
      </c>
      <c r="I28" s="280">
        <f>I24</f>
        <v>100000</v>
      </c>
      <c r="J28" s="280">
        <f>J24</f>
        <v>0</v>
      </c>
      <c r="K28" s="88">
        <f>K24</f>
        <v>0</v>
      </c>
    </row>
    <row r="29" spans="1:11" ht="17.25" customHeight="1" thickTop="1">
      <c r="A29" s="57"/>
      <c r="B29" s="74"/>
      <c r="C29" s="138"/>
      <c r="D29" s="139"/>
      <c r="E29" s="75"/>
      <c r="F29" s="76"/>
      <c r="G29" s="77"/>
      <c r="H29" s="140"/>
      <c r="I29" s="140"/>
      <c r="J29" s="140"/>
      <c r="K29" s="76"/>
    </row>
    <row r="30" spans="1:11" ht="17.25" customHeight="1">
      <c r="A30" s="517" t="s">
        <v>50</v>
      </c>
      <c r="B30" s="517"/>
      <c r="C30" s="517"/>
      <c r="D30" s="517"/>
      <c r="E30" s="46" t="s">
        <v>35</v>
      </c>
      <c r="F30" s="47" t="s">
        <v>36</v>
      </c>
      <c r="G30" s="48" t="s">
        <v>37</v>
      </c>
      <c r="H30" s="518" t="s">
        <v>38</v>
      </c>
      <c r="I30" s="518"/>
      <c r="J30" s="518"/>
      <c r="K30" s="518"/>
    </row>
    <row r="31" spans="1:11" ht="17.25" customHeight="1">
      <c r="A31" s="517"/>
      <c r="B31" s="517"/>
      <c r="C31" s="517"/>
      <c r="D31" s="517"/>
      <c r="E31" s="49" t="s">
        <v>39</v>
      </c>
      <c r="F31" s="50" t="s">
        <v>40</v>
      </c>
      <c r="G31" s="51" t="s">
        <v>349</v>
      </c>
      <c r="H31" s="45" t="s">
        <v>41</v>
      </c>
      <c r="I31" s="45" t="s">
        <v>304</v>
      </c>
      <c r="J31" s="45" t="s">
        <v>350</v>
      </c>
      <c r="K31" s="45" t="s">
        <v>42</v>
      </c>
    </row>
    <row r="32" spans="1:11" ht="17.25" customHeight="1" thickBot="1">
      <c r="A32" s="52"/>
      <c r="B32" s="53"/>
      <c r="C32" s="52" t="s">
        <v>43</v>
      </c>
      <c r="D32" s="54" t="s">
        <v>44</v>
      </c>
      <c r="E32" s="55">
        <v>1</v>
      </c>
      <c r="F32" s="56">
        <v>2</v>
      </c>
      <c r="G32" s="54">
        <v>3</v>
      </c>
      <c r="H32" s="55">
        <v>4</v>
      </c>
      <c r="I32" s="55">
        <v>5</v>
      </c>
      <c r="J32" s="55">
        <v>6</v>
      </c>
      <c r="K32" s="55">
        <v>7</v>
      </c>
    </row>
    <row r="33" spans="1:11" ht="19.5" customHeight="1" thickBot="1" thickTop="1">
      <c r="A33" s="522" t="s">
        <v>51</v>
      </c>
      <c r="B33" s="523" t="s">
        <v>52</v>
      </c>
      <c r="C33" s="62">
        <v>611</v>
      </c>
      <c r="D33" s="63" t="s">
        <v>53</v>
      </c>
      <c r="E33" s="59">
        <f>SUM(F33:J33)</f>
        <v>233641</v>
      </c>
      <c r="F33" s="65">
        <v>33641</v>
      </c>
      <c r="G33" s="65">
        <v>0</v>
      </c>
      <c r="H33" s="65">
        <v>100000</v>
      </c>
      <c r="I33" s="65">
        <v>100000</v>
      </c>
      <c r="J33" s="65"/>
      <c r="K33" s="79">
        <v>20000</v>
      </c>
    </row>
    <row r="34" spans="1:11" ht="19.5" customHeight="1" thickBot="1" thickTop="1">
      <c r="A34" s="522"/>
      <c r="B34" s="523"/>
      <c r="C34" s="81"/>
      <c r="D34" s="82"/>
      <c r="E34" s="83">
        <f aca="true" t="shared" si="0" ref="E34:E57">SUM(F34:K34)</f>
        <v>0</v>
      </c>
      <c r="F34" s="84"/>
      <c r="G34" s="85"/>
      <c r="H34" s="84"/>
      <c r="I34" s="84"/>
      <c r="J34" s="86"/>
      <c r="K34" s="87"/>
    </row>
    <row r="35" spans="1:11" ht="19.5" customHeight="1" thickBot="1" thickTop="1">
      <c r="A35" s="524" t="s">
        <v>54</v>
      </c>
      <c r="B35" s="524"/>
      <c r="C35" s="524"/>
      <c r="D35" s="524"/>
      <c r="E35" s="88">
        <f aca="true" t="shared" si="1" ref="E35:K35">SUM(E33:E34)</f>
        <v>233641</v>
      </c>
      <c r="F35" s="89">
        <f t="shared" si="1"/>
        <v>33641</v>
      </c>
      <c r="G35" s="90">
        <f t="shared" si="1"/>
        <v>0</v>
      </c>
      <c r="H35" s="89">
        <f t="shared" si="1"/>
        <v>100000</v>
      </c>
      <c r="I35" s="89">
        <f t="shared" si="1"/>
        <v>100000</v>
      </c>
      <c r="J35" s="89">
        <f t="shared" si="1"/>
        <v>0</v>
      </c>
      <c r="K35" s="89">
        <f t="shared" si="1"/>
        <v>20000</v>
      </c>
    </row>
    <row r="36" spans="1:11" ht="19.5" customHeight="1" thickBot="1" thickTop="1">
      <c r="A36" s="522" t="s">
        <v>55</v>
      </c>
      <c r="B36" s="525" t="s">
        <v>56</v>
      </c>
      <c r="C36" s="62"/>
      <c r="D36" s="91"/>
      <c r="E36" s="92">
        <f t="shared" si="0"/>
        <v>0</v>
      </c>
      <c r="F36" s="65"/>
      <c r="G36" s="80"/>
      <c r="H36" s="65"/>
      <c r="I36" s="65"/>
      <c r="J36" s="65"/>
      <c r="K36" s="79"/>
    </row>
    <row r="37" spans="1:11" ht="19.5" customHeight="1" thickBot="1" thickTop="1">
      <c r="A37" s="522"/>
      <c r="B37" s="525"/>
      <c r="C37" s="62"/>
      <c r="D37" s="63"/>
      <c r="E37" s="59">
        <f t="shared" si="0"/>
        <v>0</v>
      </c>
      <c r="F37" s="60"/>
      <c r="G37" s="93"/>
      <c r="H37" s="60"/>
      <c r="I37" s="60"/>
      <c r="J37" s="60"/>
      <c r="K37" s="66"/>
    </row>
    <row r="38" spans="1:11" ht="19.5" customHeight="1" thickBot="1" thickTop="1">
      <c r="A38" s="524" t="s">
        <v>57</v>
      </c>
      <c r="B38" s="524"/>
      <c r="C38" s="524"/>
      <c r="D38" s="524"/>
      <c r="E38" s="88">
        <f aca="true" t="shared" si="2" ref="E38:K38">SUM(E36:E37)</f>
        <v>0</v>
      </c>
      <c r="F38" s="89">
        <f t="shared" si="2"/>
        <v>0</v>
      </c>
      <c r="G38" s="90">
        <f t="shared" si="2"/>
        <v>0</v>
      </c>
      <c r="H38" s="89">
        <f t="shared" si="2"/>
        <v>0</v>
      </c>
      <c r="I38" s="89">
        <f t="shared" si="2"/>
        <v>0</v>
      </c>
      <c r="J38" s="89">
        <f t="shared" si="2"/>
        <v>0</v>
      </c>
      <c r="K38" s="89">
        <f t="shared" si="2"/>
        <v>0</v>
      </c>
    </row>
    <row r="39" spans="1:11" ht="19.5" customHeight="1" thickBot="1" thickTop="1">
      <c r="A39" s="522" t="s">
        <v>58</v>
      </c>
      <c r="B39" s="526" t="s">
        <v>59</v>
      </c>
      <c r="C39" s="62">
        <v>653</v>
      </c>
      <c r="D39" s="91" t="s">
        <v>202</v>
      </c>
      <c r="E39" s="59">
        <f t="shared" si="0"/>
        <v>395000</v>
      </c>
      <c r="F39" s="60">
        <v>295000</v>
      </c>
      <c r="G39" s="60">
        <v>100000</v>
      </c>
      <c r="H39" s="60"/>
      <c r="I39" s="60">
        <v>0</v>
      </c>
      <c r="J39" s="60"/>
      <c r="K39" s="66"/>
    </row>
    <row r="40" spans="1:11" ht="19.5" customHeight="1" thickBot="1" thickTop="1">
      <c r="A40" s="522"/>
      <c r="B40" s="526"/>
      <c r="C40" s="62"/>
      <c r="D40" s="63"/>
      <c r="E40" s="83"/>
      <c r="F40" s="84"/>
      <c r="G40" s="94"/>
      <c r="H40" s="60"/>
      <c r="I40" s="60"/>
      <c r="J40" s="84"/>
      <c r="K40" s="87"/>
    </row>
    <row r="41" spans="1:11" ht="19.5" customHeight="1" thickBot="1" thickTop="1">
      <c r="A41" s="522"/>
      <c r="B41" s="526"/>
      <c r="C41" s="95"/>
      <c r="D41" s="96"/>
      <c r="E41" s="71">
        <f t="shared" si="0"/>
        <v>0</v>
      </c>
      <c r="F41" s="72"/>
      <c r="G41" s="97"/>
      <c r="H41" s="72"/>
      <c r="I41" s="72"/>
      <c r="J41" s="72"/>
      <c r="K41" s="73"/>
    </row>
    <row r="42" spans="1:11" ht="19.5" customHeight="1" thickTop="1">
      <c r="A42" s="534" t="s">
        <v>60</v>
      </c>
      <c r="B42" s="534"/>
      <c r="C42" s="534"/>
      <c r="D42" s="534"/>
      <c r="E42" s="141">
        <f aca="true" t="shared" si="3" ref="E42:K42">SUM(E39:E41)</f>
        <v>395000</v>
      </c>
      <c r="F42" s="142">
        <f t="shared" si="3"/>
        <v>295000</v>
      </c>
      <c r="G42" s="143">
        <f t="shared" si="3"/>
        <v>100000</v>
      </c>
      <c r="H42" s="143">
        <f t="shared" si="3"/>
        <v>0</v>
      </c>
      <c r="I42" s="143">
        <f t="shared" si="3"/>
        <v>0</v>
      </c>
      <c r="J42" s="143">
        <f t="shared" si="3"/>
        <v>0</v>
      </c>
      <c r="K42" s="257">
        <f t="shared" si="3"/>
        <v>0</v>
      </c>
    </row>
    <row r="43" spans="1:11" ht="12.75" customHeight="1" thickBot="1">
      <c r="A43" s="535" t="s">
        <v>61</v>
      </c>
      <c r="B43" s="530" t="s">
        <v>62</v>
      </c>
      <c r="C43" s="69">
        <v>633</v>
      </c>
      <c r="D43" s="132" t="s">
        <v>213</v>
      </c>
      <c r="E43" s="59">
        <f t="shared" si="0"/>
        <v>0</v>
      </c>
      <c r="F43" s="60"/>
      <c r="G43" s="60"/>
      <c r="H43" s="60"/>
      <c r="I43" s="60"/>
      <c r="J43" s="60"/>
      <c r="K43" s="66"/>
    </row>
    <row r="44" spans="1:11" ht="19.5" customHeight="1" thickBot="1" thickTop="1">
      <c r="A44" s="535"/>
      <c r="B44" s="530"/>
      <c r="C44" s="62"/>
      <c r="D44" s="63"/>
      <c r="E44" s="59">
        <f t="shared" si="0"/>
        <v>0</v>
      </c>
      <c r="F44" s="60"/>
      <c r="G44" s="93"/>
      <c r="H44" s="60"/>
      <c r="I44" s="60"/>
      <c r="J44" s="60"/>
      <c r="K44" s="66"/>
    </row>
    <row r="45" spans="1:11" ht="19.5" customHeight="1" thickBot="1" thickTop="1">
      <c r="A45" s="535"/>
      <c r="B45" s="530"/>
      <c r="C45" s="95"/>
      <c r="D45" s="144"/>
      <c r="E45" s="72">
        <f t="shared" si="0"/>
        <v>0</v>
      </c>
      <c r="F45" s="72"/>
      <c r="G45" s="107"/>
      <c r="H45" s="72"/>
      <c r="I45" s="72"/>
      <c r="J45" s="72"/>
      <c r="K45" s="73"/>
    </row>
    <row r="46" spans="1:11" ht="19.5" customHeight="1" thickBot="1" thickTop="1">
      <c r="A46" s="534" t="s">
        <v>63</v>
      </c>
      <c r="B46" s="534"/>
      <c r="C46" s="534"/>
      <c r="D46" s="534"/>
      <c r="E46" s="141">
        <f aca="true" t="shared" si="4" ref="E46:K46">SUM(E43:E45)</f>
        <v>0</v>
      </c>
      <c r="F46" s="142">
        <f t="shared" si="4"/>
        <v>0</v>
      </c>
      <c r="G46" s="143">
        <f t="shared" si="4"/>
        <v>0</v>
      </c>
      <c r="H46" s="142">
        <f t="shared" si="4"/>
        <v>0</v>
      </c>
      <c r="I46" s="142">
        <f t="shared" si="4"/>
        <v>0</v>
      </c>
      <c r="J46" s="142">
        <f t="shared" si="4"/>
        <v>0</v>
      </c>
      <c r="K46" s="142">
        <f t="shared" si="4"/>
        <v>0</v>
      </c>
    </row>
    <row r="47" spans="1:11" ht="19.5" customHeight="1" thickBot="1">
      <c r="A47" s="622" t="s">
        <v>64</v>
      </c>
      <c r="B47" s="623" t="s">
        <v>65</v>
      </c>
      <c r="C47" s="270"/>
      <c r="D47" s="271"/>
      <c r="E47" s="272">
        <f t="shared" si="0"/>
        <v>0</v>
      </c>
      <c r="F47" s="273"/>
      <c r="G47" s="274"/>
      <c r="H47" s="275"/>
      <c r="I47" s="275"/>
      <c r="J47" s="275"/>
      <c r="K47" s="275"/>
    </row>
    <row r="48" spans="1:11" ht="19.5" customHeight="1" thickBot="1" thickTop="1">
      <c r="A48" s="622"/>
      <c r="B48" s="623"/>
      <c r="C48" s="145"/>
      <c r="D48" s="109"/>
      <c r="E48" s="59">
        <f t="shared" si="0"/>
        <v>0</v>
      </c>
      <c r="F48" s="146"/>
      <c r="G48" s="111"/>
      <c r="H48" s="45"/>
      <c r="I48" s="45"/>
      <c r="J48" s="45"/>
      <c r="K48" s="45"/>
    </row>
    <row r="49" spans="1:11" ht="19.5" customHeight="1" thickBot="1" thickTop="1">
      <c r="A49" s="622"/>
      <c r="B49" s="623"/>
      <c r="C49" s="62"/>
      <c r="D49" s="63"/>
      <c r="E49" s="59">
        <f t="shared" si="0"/>
        <v>0</v>
      </c>
      <c r="F49" s="75"/>
      <c r="G49" s="93"/>
      <c r="H49" s="75"/>
      <c r="I49" s="75"/>
      <c r="J49" s="75"/>
      <c r="K49" s="75"/>
    </row>
    <row r="50" spans="1:11" ht="19.5" customHeight="1" thickBot="1" thickTop="1">
      <c r="A50" s="524" t="s">
        <v>66</v>
      </c>
      <c r="B50" s="524"/>
      <c r="C50" s="524"/>
      <c r="D50" s="524"/>
      <c r="E50" s="88">
        <f aca="true" t="shared" si="5" ref="E50:K50">SUM(E47:E49)</f>
        <v>0</v>
      </c>
      <c r="F50" s="89">
        <f t="shared" si="5"/>
        <v>0</v>
      </c>
      <c r="G50" s="90">
        <f t="shared" si="5"/>
        <v>0</v>
      </c>
      <c r="H50" s="89">
        <f t="shared" si="5"/>
        <v>0</v>
      </c>
      <c r="I50" s="89">
        <f t="shared" si="5"/>
        <v>0</v>
      </c>
      <c r="J50" s="89">
        <f t="shared" si="5"/>
        <v>0</v>
      </c>
      <c r="K50" s="89">
        <f t="shared" si="5"/>
        <v>0</v>
      </c>
    </row>
    <row r="51" spans="1:11" ht="12.75" customHeight="1" thickBot="1" thickTop="1">
      <c r="A51" s="529" t="s">
        <v>67</v>
      </c>
      <c r="B51" s="526" t="s">
        <v>68</v>
      </c>
      <c r="C51" s="62"/>
      <c r="D51" s="63"/>
      <c r="E51" s="59">
        <f t="shared" si="0"/>
        <v>0</v>
      </c>
      <c r="F51" s="66"/>
      <c r="G51" s="66"/>
      <c r="H51" s="66"/>
      <c r="I51" s="66"/>
      <c r="J51" s="66"/>
      <c r="K51" s="66"/>
    </row>
    <row r="52" spans="1:11" ht="17.25" thickBot="1" thickTop="1">
      <c r="A52" s="529"/>
      <c r="B52" s="526"/>
      <c r="C52" s="62"/>
      <c r="D52" s="63"/>
      <c r="E52" s="59">
        <f t="shared" si="0"/>
        <v>0</v>
      </c>
      <c r="F52" s="60"/>
      <c r="G52" s="93"/>
      <c r="H52" s="60"/>
      <c r="I52" s="60"/>
      <c r="J52" s="60"/>
      <c r="K52" s="66"/>
    </row>
    <row r="53" spans="1:11" ht="17.25" thickBot="1" thickTop="1">
      <c r="A53" s="529"/>
      <c r="B53" s="526"/>
      <c r="C53" s="62"/>
      <c r="D53" s="63"/>
      <c r="E53" s="59">
        <f t="shared" si="0"/>
        <v>0</v>
      </c>
      <c r="F53" s="60"/>
      <c r="G53" s="93"/>
      <c r="H53" s="60"/>
      <c r="I53" s="60"/>
      <c r="J53" s="60"/>
      <c r="K53" s="66"/>
    </row>
    <row r="54" spans="1:11" ht="19.5" customHeight="1" thickBot="1" thickTop="1">
      <c r="A54" s="524" t="s">
        <v>69</v>
      </c>
      <c r="B54" s="524"/>
      <c r="C54" s="524"/>
      <c r="D54" s="524"/>
      <c r="E54" s="88">
        <f aca="true" t="shared" si="6" ref="E54:K54">SUM(E51:E53)</f>
        <v>0</v>
      </c>
      <c r="F54" s="89">
        <f t="shared" si="6"/>
        <v>0</v>
      </c>
      <c r="G54" s="90">
        <f t="shared" si="6"/>
        <v>0</v>
      </c>
      <c r="H54" s="89">
        <f t="shared" si="6"/>
        <v>0</v>
      </c>
      <c r="I54" s="89">
        <f t="shared" si="6"/>
        <v>0</v>
      </c>
      <c r="J54" s="89">
        <f t="shared" si="6"/>
        <v>0</v>
      </c>
      <c r="K54" s="89">
        <f t="shared" si="6"/>
        <v>0</v>
      </c>
    </row>
    <row r="55" spans="1:11" ht="12.75" customHeight="1" thickBot="1" thickTop="1">
      <c r="A55" s="522" t="s">
        <v>70</v>
      </c>
      <c r="B55" s="530" t="s">
        <v>71</v>
      </c>
      <c r="C55" s="62"/>
      <c r="D55" s="132"/>
      <c r="E55" s="59">
        <f t="shared" si="0"/>
        <v>0</v>
      </c>
      <c r="F55" s="60"/>
      <c r="G55" s="93"/>
      <c r="H55" s="60"/>
      <c r="I55" s="60"/>
      <c r="J55" s="60"/>
      <c r="K55" s="66"/>
    </row>
    <row r="56" spans="1:11" ht="19.5" customHeight="1" thickBot="1" thickTop="1">
      <c r="A56" s="522"/>
      <c r="B56" s="530"/>
      <c r="C56" s="62"/>
      <c r="D56" s="63"/>
      <c r="E56" s="59">
        <f t="shared" si="0"/>
        <v>0</v>
      </c>
      <c r="F56" s="60"/>
      <c r="G56" s="93"/>
      <c r="H56" s="60"/>
      <c r="I56" s="60"/>
      <c r="J56" s="60"/>
      <c r="K56" s="66"/>
    </row>
    <row r="57" spans="1:11" ht="19.5" customHeight="1" thickBot="1" thickTop="1">
      <c r="A57" s="522"/>
      <c r="B57" s="530"/>
      <c r="C57" s="62"/>
      <c r="D57" s="63"/>
      <c r="E57" s="71">
        <f t="shared" si="0"/>
        <v>0</v>
      </c>
      <c r="F57" s="72"/>
      <c r="G57" s="107"/>
      <c r="H57" s="72"/>
      <c r="I57" s="72"/>
      <c r="J57" s="72"/>
      <c r="K57" s="73"/>
    </row>
    <row r="58" spans="1:11" ht="19.5" customHeight="1" thickBot="1" thickTop="1">
      <c r="A58" s="524" t="s">
        <v>72</v>
      </c>
      <c r="B58" s="524"/>
      <c r="C58" s="524"/>
      <c r="D58" s="524"/>
      <c r="E58" s="88">
        <f aca="true" t="shared" si="7" ref="E58:K58">SUM(E55:E57)</f>
        <v>0</v>
      </c>
      <c r="F58" s="89">
        <f t="shared" si="7"/>
        <v>0</v>
      </c>
      <c r="G58" s="90">
        <f t="shared" si="7"/>
        <v>0</v>
      </c>
      <c r="H58" s="89">
        <f t="shared" si="7"/>
        <v>0</v>
      </c>
      <c r="I58" s="89">
        <f t="shared" si="7"/>
        <v>0</v>
      </c>
      <c r="J58" s="89">
        <f t="shared" si="7"/>
        <v>0</v>
      </c>
      <c r="K58" s="89">
        <f t="shared" si="7"/>
        <v>0</v>
      </c>
    </row>
    <row r="59" spans="1:11" ht="21.75" customHeight="1" thickBot="1" thickTop="1">
      <c r="A59" s="531" t="s">
        <v>73</v>
      </c>
      <c r="B59" s="531"/>
      <c r="C59" s="531"/>
      <c r="D59" s="531"/>
      <c r="E59" s="88">
        <f aca="true" t="shared" si="8" ref="E59:K59">+E35+E38+E42+E46+E50+E54+E58</f>
        <v>628641</v>
      </c>
      <c r="F59" s="88">
        <f t="shared" si="8"/>
        <v>328641</v>
      </c>
      <c r="G59" s="113">
        <f t="shared" si="8"/>
        <v>100000</v>
      </c>
      <c r="H59" s="88">
        <f t="shared" si="8"/>
        <v>100000</v>
      </c>
      <c r="I59" s="88">
        <f t="shared" si="8"/>
        <v>100000</v>
      </c>
      <c r="J59" s="88">
        <f t="shared" si="8"/>
        <v>0</v>
      </c>
      <c r="K59" s="88">
        <f t="shared" si="8"/>
        <v>20000</v>
      </c>
    </row>
    <row r="60" spans="1:7" ht="23.25" customHeight="1" thickTop="1">
      <c r="A60" s="532" t="s">
        <v>74</v>
      </c>
      <c r="B60" s="532"/>
      <c r="C60" s="532"/>
      <c r="D60" s="532"/>
      <c r="E60" s="532"/>
      <c r="F60" s="532"/>
      <c r="G60" s="532"/>
    </row>
    <row r="61" spans="1:11" ht="66" customHeight="1">
      <c r="A61" s="533"/>
      <c r="B61" s="533"/>
      <c r="C61" s="533"/>
      <c r="D61" s="533"/>
      <c r="E61" s="533"/>
      <c r="F61" s="533"/>
      <c r="G61" s="533"/>
      <c r="H61" s="533"/>
      <c r="I61" s="533"/>
      <c r="J61" s="533"/>
      <c r="K61" s="533"/>
    </row>
    <row r="62" spans="1:7" ht="15.75">
      <c r="A62" s="114"/>
      <c r="B62" s="114"/>
      <c r="C62" s="114"/>
      <c r="D62" s="114"/>
      <c r="E62" s="114"/>
      <c r="F62" s="114"/>
      <c r="G62" s="114"/>
    </row>
    <row r="63" spans="1:11" ht="15.75">
      <c r="A63" s="115"/>
      <c r="B63" s="115"/>
      <c r="C63" s="116" t="s">
        <v>75</v>
      </c>
      <c r="D63" s="1" t="s">
        <v>76</v>
      </c>
      <c r="E63" s="117" t="s">
        <v>77</v>
      </c>
      <c r="F63" s="118">
        <v>43084</v>
      </c>
      <c r="G63" s="119"/>
      <c r="H63" s="120"/>
      <c r="I63" s="121" t="s">
        <v>78</v>
      </c>
      <c r="K63" s="122"/>
    </row>
    <row r="64" spans="1:11" ht="15.75">
      <c r="A64" s="115"/>
      <c r="B64" s="115"/>
      <c r="C64" s="116" t="s">
        <v>79</v>
      </c>
      <c r="D64" s="1" t="s">
        <v>80</v>
      </c>
      <c r="E64" s="120"/>
      <c r="F64" s="115"/>
      <c r="G64" s="115"/>
      <c r="H64" s="115"/>
      <c r="I64" s="115" t="s">
        <v>293</v>
      </c>
      <c r="J64" s="115"/>
      <c r="K64" s="123"/>
    </row>
    <row r="65" spans="1:7" ht="15.75">
      <c r="A65" s="114"/>
      <c r="B65" s="114"/>
      <c r="C65" s="114"/>
      <c r="D65" s="114"/>
      <c r="E65" s="114"/>
      <c r="F65" s="114"/>
      <c r="G65" s="114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</sheetData>
  <sheetProtection/>
  <mergeCells count="44">
    <mergeCell ref="A3:D3"/>
    <mergeCell ref="E3:K3"/>
    <mergeCell ref="A4:D4"/>
    <mergeCell ref="E4:K4"/>
    <mergeCell ref="E5:I5"/>
    <mergeCell ref="J5:K5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21:D22"/>
    <mergeCell ref="H21:K21"/>
    <mergeCell ref="C28:D28"/>
    <mergeCell ref="A30:D31"/>
    <mergeCell ref="H30:K30"/>
    <mergeCell ref="A33:A34"/>
    <mergeCell ref="B33:B34"/>
    <mergeCell ref="A35:D35"/>
    <mergeCell ref="A36:A37"/>
    <mergeCell ref="B36:B37"/>
    <mergeCell ref="A38:D38"/>
    <mergeCell ref="A39:A41"/>
    <mergeCell ref="B39:B41"/>
    <mergeCell ref="A42:D42"/>
    <mergeCell ref="A43:A45"/>
    <mergeCell ref="B43:B45"/>
    <mergeCell ref="A46:D46"/>
    <mergeCell ref="A47:A49"/>
    <mergeCell ref="B47:B49"/>
    <mergeCell ref="A58:D58"/>
    <mergeCell ref="A59:D59"/>
    <mergeCell ref="A60:G60"/>
    <mergeCell ref="A61:K61"/>
    <mergeCell ref="A50:D50"/>
    <mergeCell ref="A51:A53"/>
    <mergeCell ref="B51:B53"/>
    <mergeCell ref="A54:D54"/>
    <mergeCell ref="A55:A57"/>
    <mergeCell ref="B55:B57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2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7"/>
  <sheetViews>
    <sheetView zoomScale="69" zoomScaleNormal="69" zoomScalePageLayoutView="0" workbookViewId="0" topLeftCell="A1">
      <selection activeCell="G14" sqref="G14:K19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3.87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348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168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84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36.75" customHeight="1">
      <c r="A11" s="511"/>
      <c r="B11" s="511"/>
      <c r="C11" s="511"/>
      <c r="D11" s="511"/>
      <c r="E11" s="29" t="s">
        <v>17</v>
      </c>
      <c r="F11" s="23"/>
      <c r="G11" s="30" t="s">
        <v>18</v>
      </c>
      <c r="H11" s="28" t="s">
        <v>97</v>
      </c>
      <c r="I11" s="514" t="s">
        <v>169</v>
      </c>
      <c r="J11" s="514"/>
      <c r="K11" s="514"/>
    </row>
    <row r="12" spans="1:11" ht="45" customHeight="1">
      <c r="A12" s="511"/>
      <c r="B12" s="511"/>
      <c r="C12" s="511"/>
      <c r="D12" s="511"/>
      <c r="E12" s="29" t="s">
        <v>20</v>
      </c>
      <c r="F12" s="32"/>
      <c r="G12" s="30" t="s">
        <v>21</v>
      </c>
      <c r="H12" s="33" t="s">
        <v>211</v>
      </c>
      <c r="I12" s="514" t="s">
        <v>212</v>
      </c>
      <c r="J12" s="514"/>
      <c r="K12" s="514"/>
    </row>
    <row r="13" spans="1:11" ht="29.25" customHeight="1">
      <c r="A13" s="511"/>
      <c r="B13" s="511"/>
      <c r="C13" s="511"/>
      <c r="D13" s="511"/>
      <c r="E13" s="30" t="s">
        <v>24</v>
      </c>
      <c r="F13" s="23"/>
      <c r="G13" s="34" t="s">
        <v>25</v>
      </c>
      <c r="H13" s="35"/>
      <c r="I13" s="514" t="s">
        <v>26</v>
      </c>
      <c r="J13" s="514"/>
      <c r="K13" s="514"/>
    </row>
    <row r="14" spans="1:11" ht="16.5" customHeight="1">
      <c r="A14" s="511"/>
      <c r="B14" s="511"/>
      <c r="C14" s="511"/>
      <c r="D14" s="511"/>
      <c r="E14" s="36" t="s">
        <v>27</v>
      </c>
      <c r="F14" s="23"/>
      <c r="G14" s="516" t="s">
        <v>409</v>
      </c>
      <c r="H14" s="516"/>
      <c r="I14" s="516"/>
      <c r="J14" s="516"/>
      <c r="K14" s="516"/>
    </row>
    <row r="15" spans="1:11" ht="16.5" customHeight="1">
      <c r="A15" s="511"/>
      <c r="B15" s="511"/>
      <c r="C15" s="511"/>
      <c r="D15" s="511"/>
      <c r="E15" s="37" t="s">
        <v>28</v>
      </c>
      <c r="F15" s="23"/>
      <c r="G15" s="516"/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6" t="s">
        <v>29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30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0" t="s">
        <v>31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8" t="s">
        <v>32</v>
      </c>
      <c r="F19" s="39" t="s">
        <v>33</v>
      </c>
      <c r="G19" s="516"/>
      <c r="H19" s="516"/>
      <c r="I19" s="516"/>
      <c r="J19" s="516"/>
      <c r="K19" s="516"/>
    </row>
    <row r="20" spans="1:11" ht="8.25" customHeight="1">
      <c r="A20" s="40"/>
      <c r="B20" s="40"/>
      <c r="C20" s="41"/>
      <c r="D20" s="42"/>
      <c r="E20" s="43"/>
      <c r="F20" s="41"/>
      <c r="G20" s="41"/>
      <c r="H20" s="42"/>
      <c r="I20" s="42"/>
      <c r="J20" s="41"/>
      <c r="K20" s="44"/>
    </row>
    <row r="21" spans="1:11" ht="17.25" customHeight="1">
      <c r="A21" s="605" t="s">
        <v>34</v>
      </c>
      <c r="B21" s="605"/>
      <c r="C21" s="605"/>
      <c r="D21" s="605"/>
      <c r="E21" s="46" t="s">
        <v>35</v>
      </c>
      <c r="F21" s="47" t="s">
        <v>36</v>
      </c>
      <c r="G21" s="48" t="s">
        <v>37</v>
      </c>
      <c r="H21" s="518" t="s">
        <v>38</v>
      </c>
      <c r="I21" s="518"/>
      <c r="J21" s="518"/>
      <c r="K21" s="518"/>
    </row>
    <row r="22" spans="1:11" ht="17.25" customHeight="1">
      <c r="A22" s="605"/>
      <c r="B22" s="605"/>
      <c r="C22" s="605"/>
      <c r="D22" s="605"/>
      <c r="E22" s="197" t="s">
        <v>39</v>
      </c>
      <c r="F22" s="196" t="s">
        <v>40</v>
      </c>
      <c r="G22" s="245" t="s">
        <v>349</v>
      </c>
      <c r="H22" s="46" t="s">
        <v>41</v>
      </c>
      <c r="I22" s="46" t="s">
        <v>304</v>
      </c>
      <c r="J22" s="46" t="s">
        <v>350</v>
      </c>
      <c r="K22" s="46" t="s">
        <v>351</v>
      </c>
    </row>
    <row r="23" spans="1:11" ht="17.25" customHeight="1">
      <c r="A23" s="148"/>
      <c r="B23" s="149"/>
      <c r="C23" s="148" t="s">
        <v>43</v>
      </c>
      <c r="D23" s="246" t="s">
        <v>44</v>
      </c>
      <c r="E23" s="226">
        <v>1</v>
      </c>
      <c r="F23" s="247">
        <v>2</v>
      </c>
      <c r="G23" s="246">
        <v>3</v>
      </c>
      <c r="H23" s="226">
        <v>4</v>
      </c>
      <c r="I23" s="226">
        <v>5</v>
      </c>
      <c r="J23" s="226">
        <v>6</v>
      </c>
      <c r="K23" s="226">
        <v>7</v>
      </c>
    </row>
    <row r="24" spans="1:11" s="21" customFormat="1" ht="17.25" customHeight="1">
      <c r="A24" s="250"/>
      <c r="B24" s="124"/>
      <c r="C24" s="251">
        <v>42</v>
      </c>
      <c r="D24" s="268" t="s">
        <v>87</v>
      </c>
      <c r="E24" s="160">
        <f>F24+G24+H24+I24+J24+K24</f>
        <v>292000</v>
      </c>
      <c r="F24" s="252">
        <f>F25</f>
        <v>0</v>
      </c>
      <c r="G24" s="248">
        <f>G25</f>
        <v>292000</v>
      </c>
      <c r="H24" s="248">
        <v>0</v>
      </c>
      <c r="I24" s="248">
        <v>0</v>
      </c>
      <c r="J24" s="175">
        <v>0</v>
      </c>
      <c r="K24" s="175">
        <v>0</v>
      </c>
    </row>
    <row r="25" spans="1:11" ht="15.75">
      <c r="A25" s="58"/>
      <c r="B25" s="124"/>
      <c r="C25" s="269">
        <v>421</v>
      </c>
      <c r="D25" s="214" t="s">
        <v>88</v>
      </c>
      <c r="E25" s="156">
        <f>F25+G25+H25+I25+J25+K25</f>
        <v>292000</v>
      </c>
      <c r="F25" s="253">
        <v>0</v>
      </c>
      <c r="G25" s="66">
        <v>292000</v>
      </c>
      <c r="H25" s="66">
        <v>0</v>
      </c>
      <c r="I25" s="66">
        <v>0</v>
      </c>
      <c r="J25" s="45"/>
      <c r="K25" s="45"/>
    </row>
    <row r="26" spans="1:11" ht="17.25" customHeight="1">
      <c r="A26" s="255"/>
      <c r="B26" s="256"/>
      <c r="C26" s="521" t="s">
        <v>49</v>
      </c>
      <c r="D26" s="521"/>
      <c r="E26" s="88">
        <f>E24</f>
        <v>292000</v>
      </c>
      <c r="F26" s="88">
        <f>SUM(F24:F24)</f>
        <v>0</v>
      </c>
      <c r="G26" s="88">
        <f>G24</f>
        <v>292000</v>
      </c>
      <c r="H26" s="88">
        <f>H24</f>
        <v>0</v>
      </c>
      <c r="I26" s="88">
        <f>I24</f>
        <v>0</v>
      </c>
      <c r="J26" s="88">
        <f>J24</f>
        <v>0</v>
      </c>
      <c r="K26" s="88">
        <f>K24</f>
        <v>0</v>
      </c>
    </row>
    <row r="27" spans="1:11" ht="17.25" customHeight="1">
      <c r="A27" s="57"/>
      <c r="B27" s="74"/>
      <c r="C27" s="138"/>
      <c r="D27" s="139"/>
      <c r="E27" s="75"/>
      <c r="F27" s="76"/>
      <c r="G27" s="77"/>
      <c r="H27" s="140"/>
      <c r="I27" s="140"/>
      <c r="J27" s="140"/>
      <c r="K27" s="76"/>
    </row>
    <row r="28" spans="1:11" ht="17.25" customHeight="1">
      <c r="A28" s="517" t="s">
        <v>50</v>
      </c>
      <c r="B28" s="517"/>
      <c r="C28" s="517"/>
      <c r="D28" s="517"/>
      <c r="E28" s="46" t="s">
        <v>35</v>
      </c>
      <c r="F28" s="47" t="s">
        <v>36</v>
      </c>
      <c r="G28" s="48" t="s">
        <v>37</v>
      </c>
      <c r="H28" s="518" t="s">
        <v>38</v>
      </c>
      <c r="I28" s="518"/>
      <c r="J28" s="518"/>
      <c r="K28" s="518"/>
    </row>
    <row r="29" spans="1:11" ht="17.25" customHeight="1">
      <c r="A29" s="517"/>
      <c r="B29" s="517"/>
      <c r="C29" s="517"/>
      <c r="D29" s="517"/>
      <c r="E29" s="49" t="s">
        <v>39</v>
      </c>
      <c r="F29" s="50" t="s">
        <v>40</v>
      </c>
      <c r="G29" s="51" t="s">
        <v>349</v>
      </c>
      <c r="H29" s="45" t="s">
        <v>41</v>
      </c>
      <c r="I29" s="45" t="s">
        <v>304</v>
      </c>
      <c r="J29" s="45" t="s">
        <v>350</v>
      </c>
      <c r="K29" s="45" t="s">
        <v>351</v>
      </c>
    </row>
    <row r="30" spans="1:11" ht="17.25" customHeight="1">
      <c r="A30" s="52"/>
      <c r="B30" s="53"/>
      <c r="C30" s="52" t="s">
        <v>43</v>
      </c>
      <c r="D30" s="54" t="s">
        <v>44</v>
      </c>
      <c r="E30" s="55">
        <v>1</v>
      </c>
      <c r="F30" s="56">
        <v>2</v>
      </c>
      <c r="G30" s="54">
        <v>3</v>
      </c>
      <c r="H30" s="55">
        <v>4</v>
      </c>
      <c r="I30" s="55">
        <v>5</v>
      </c>
      <c r="J30" s="55">
        <v>6</v>
      </c>
      <c r="K30" s="55">
        <v>7</v>
      </c>
    </row>
    <row r="31" spans="1:11" ht="19.5" customHeight="1">
      <c r="A31" s="522" t="s">
        <v>51</v>
      </c>
      <c r="B31" s="523" t="s">
        <v>52</v>
      </c>
      <c r="C31" s="62">
        <v>611</v>
      </c>
      <c r="D31" s="63" t="s">
        <v>53</v>
      </c>
      <c r="E31" s="59">
        <f aca="true" t="shared" si="0" ref="E31:E55">SUM(F31:K31)</f>
        <v>0</v>
      </c>
      <c r="F31" s="65"/>
      <c r="G31" s="65"/>
      <c r="H31" s="65"/>
      <c r="I31" s="65">
        <v>0</v>
      </c>
      <c r="J31" s="65"/>
      <c r="K31" s="79"/>
    </row>
    <row r="32" spans="1:11" ht="19.5" customHeight="1">
      <c r="A32" s="522"/>
      <c r="B32" s="523"/>
      <c r="C32" s="81"/>
      <c r="D32" s="82"/>
      <c r="E32" s="83">
        <f t="shared" si="0"/>
        <v>0</v>
      </c>
      <c r="F32" s="84"/>
      <c r="G32" s="85"/>
      <c r="H32" s="84"/>
      <c r="I32" s="84"/>
      <c r="J32" s="86"/>
      <c r="K32" s="87"/>
    </row>
    <row r="33" spans="1:11" ht="19.5" customHeight="1">
      <c r="A33" s="524" t="s">
        <v>54</v>
      </c>
      <c r="B33" s="524"/>
      <c r="C33" s="524"/>
      <c r="D33" s="524"/>
      <c r="E33" s="88">
        <f aca="true" t="shared" si="1" ref="E33:K33">SUM(E31:E32)</f>
        <v>0</v>
      </c>
      <c r="F33" s="89">
        <f t="shared" si="1"/>
        <v>0</v>
      </c>
      <c r="G33" s="90">
        <f t="shared" si="1"/>
        <v>0</v>
      </c>
      <c r="H33" s="89">
        <f t="shared" si="1"/>
        <v>0</v>
      </c>
      <c r="I33" s="89">
        <f t="shared" si="1"/>
        <v>0</v>
      </c>
      <c r="J33" s="89">
        <f t="shared" si="1"/>
        <v>0</v>
      </c>
      <c r="K33" s="89">
        <f t="shared" si="1"/>
        <v>0</v>
      </c>
    </row>
    <row r="34" spans="1:11" ht="19.5" customHeight="1">
      <c r="A34" s="522" t="s">
        <v>55</v>
      </c>
      <c r="B34" s="525" t="s">
        <v>56</v>
      </c>
      <c r="C34" s="62"/>
      <c r="D34" s="91"/>
      <c r="E34" s="92">
        <f t="shared" si="0"/>
        <v>0</v>
      </c>
      <c r="F34" s="65"/>
      <c r="G34" s="80"/>
      <c r="H34" s="65"/>
      <c r="I34" s="65"/>
      <c r="J34" s="65"/>
      <c r="K34" s="79"/>
    </row>
    <row r="35" spans="1:11" ht="19.5" customHeight="1">
      <c r="A35" s="522"/>
      <c r="B35" s="525"/>
      <c r="C35" s="62"/>
      <c r="D35" s="63"/>
      <c r="E35" s="59">
        <f t="shared" si="0"/>
        <v>0</v>
      </c>
      <c r="F35" s="60"/>
      <c r="G35" s="93"/>
      <c r="H35" s="60"/>
      <c r="I35" s="60"/>
      <c r="J35" s="60"/>
      <c r="K35" s="66"/>
    </row>
    <row r="36" spans="1:11" ht="19.5" customHeight="1">
      <c r="A36" s="524" t="s">
        <v>57</v>
      </c>
      <c r="B36" s="524"/>
      <c r="C36" s="524"/>
      <c r="D36" s="524"/>
      <c r="E36" s="88">
        <f aca="true" t="shared" si="2" ref="E36:K36">SUM(E34:E35)</f>
        <v>0</v>
      </c>
      <c r="F36" s="89">
        <f t="shared" si="2"/>
        <v>0</v>
      </c>
      <c r="G36" s="90">
        <f t="shared" si="2"/>
        <v>0</v>
      </c>
      <c r="H36" s="89">
        <f t="shared" si="2"/>
        <v>0</v>
      </c>
      <c r="I36" s="89">
        <f t="shared" si="2"/>
        <v>0</v>
      </c>
      <c r="J36" s="89">
        <f t="shared" si="2"/>
        <v>0</v>
      </c>
      <c r="K36" s="89">
        <f t="shared" si="2"/>
        <v>0</v>
      </c>
    </row>
    <row r="37" spans="1:11" ht="19.5" customHeight="1">
      <c r="A37" s="522" t="s">
        <v>58</v>
      </c>
      <c r="B37" s="526" t="s">
        <v>59</v>
      </c>
      <c r="C37" s="62"/>
      <c r="D37" s="91"/>
      <c r="E37" s="59">
        <f t="shared" si="0"/>
        <v>0</v>
      </c>
      <c r="F37" s="60"/>
      <c r="G37" s="60"/>
      <c r="H37" s="60"/>
      <c r="I37" s="60">
        <v>0</v>
      </c>
      <c r="J37" s="60"/>
      <c r="K37" s="66"/>
    </row>
    <row r="38" spans="1:11" ht="19.5" customHeight="1">
      <c r="A38" s="522"/>
      <c r="B38" s="526"/>
      <c r="C38" s="62"/>
      <c r="D38" s="63"/>
      <c r="E38" s="83"/>
      <c r="F38" s="84"/>
      <c r="G38" s="94"/>
      <c r="H38" s="60"/>
      <c r="I38" s="60"/>
      <c r="J38" s="84"/>
      <c r="K38" s="87"/>
    </row>
    <row r="39" spans="1:11" ht="19.5" customHeight="1">
      <c r="A39" s="522"/>
      <c r="B39" s="526"/>
      <c r="C39" s="95"/>
      <c r="D39" s="96"/>
      <c r="E39" s="71">
        <f t="shared" si="0"/>
        <v>0</v>
      </c>
      <c r="F39" s="72"/>
      <c r="G39" s="97"/>
      <c r="H39" s="72"/>
      <c r="I39" s="72"/>
      <c r="J39" s="72"/>
      <c r="K39" s="73"/>
    </row>
    <row r="40" spans="1:11" ht="19.5" customHeight="1">
      <c r="A40" s="534" t="s">
        <v>60</v>
      </c>
      <c r="B40" s="534"/>
      <c r="C40" s="534"/>
      <c r="D40" s="534"/>
      <c r="E40" s="141">
        <f aca="true" t="shared" si="3" ref="E40:K40">SUM(E37:E39)</f>
        <v>0</v>
      </c>
      <c r="F40" s="142">
        <f t="shared" si="3"/>
        <v>0</v>
      </c>
      <c r="G40" s="143">
        <f t="shared" si="3"/>
        <v>0</v>
      </c>
      <c r="H40" s="143">
        <f t="shared" si="3"/>
        <v>0</v>
      </c>
      <c r="I40" s="143">
        <f t="shared" si="3"/>
        <v>0</v>
      </c>
      <c r="J40" s="143">
        <f t="shared" si="3"/>
        <v>0</v>
      </c>
      <c r="K40" s="257">
        <f t="shared" si="3"/>
        <v>0</v>
      </c>
    </row>
    <row r="41" spans="1:11" ht="31.5">
      <c r="A41" s="535" t="s">
        <v>61</v>
      </c>
      <c r="B41" s="530" t="s">
        <v>62</v>
      </c>
      <c r="C41" s="69">
        <v>638</v>
      </c>
      <c r="D41" s="132" t="s">
        <v>277</v>
      </c>
      <c r="E41" s="59">
        <f t="shared" si="0"/>
        <v>292000</v>
      </c>
      <c r="F41" s="60"/>
      <c r="G41" s="60">
        <v>292000</v>
      </c>
      <c r="H41" s="60"/>
      <c r="I41" s="60"/>
      <c r="J41" s="60"/>
      <c r="K41" s="66"/>
    </row>
    <row r="42" spans="1:11" ht="19.5" customHeight="1">
      <c r="A42" s="535"/>
      <c r="B42" s="530"/>
      <c r="C42" s="62"/>
      <c r="D42" s="63"/>
      <c r="E42" s="59"/>
      <c r="F42" s="60"/>
      <c r="G42" s="93"/>
      <c r="H42" s="60"/>
      <c r="I42" s="60"/>
      <c r="J42" s="60"/>
      <c r="K42" s="66"/>
    </row>
    <row r="43" spans="1:11" ht="19.5" customHeight="1" thickBot="1" thickTop="1">
      <c r="A43" s="535"/>
      <c r="B43" s="530"/>
      <c r="C43" s="95"/>
      <c r="D43" s="144"/>
      <c r="E43" s="72">
        <f t="shared" si="0"/>
        <v>0</v>
      </c>
      <c r="F43" s="72"/>
      <c r="G43" s="107"/>
      <c r="H43" s="72"/>
      <c r="I43" s="72"/>
      <c r="J43" s="72"/>
      <c r="K43" s="73"/>
    </row>
    <row r="44" spans="1:11" ht="19.5" customHeight="1" thickBot="1" thickTop="1">
      <c r="A44" s="534" t="s">
        <v>63</v>
      </c>
      <c r="B44" s="534"/>
      <c r="C44" s="534"/>
      <c r="D44" s="534"/>
      <c r="E44" s="141">
        <f aca="true" t="shared" si="4" ref="E44:K44">SUM(E41:E43)</f>
        <v>292000</v>
      </c>
      <c r="F44" s="142">
        <f t="shared" si="4"/>
        <v>0</v>
      </c>
      <c r="G44" s="454">
        <f t="shared" si="4"/>
        <v>292000</v>
      </c>
      <c r="H44" s="455">
        <f t="shared" si="4"/>
        <v>0</v>
      </c>
      <c r="I44" s="142">
        <f t="shared" si="4"/>
        <v>0</v>
      </c>
      <c r="J44" s="142">
        <f t="shared" si="4"/>
        <v>0</v>
      </c>
      <c r="K44" s="142">
        <f t="shared" si="4"/>
        <v>0</v>
      </c>
    </row>
    <row r="45" spans="1:11" ht="19.5" customHeight="1" thickBot="1" thickTop="1">
      <c r="A45" s="622" t="s">
        <v>64</v>
      </c>
      <c r="B45" s="623" t="s">
        <v>65</v>
      </c>
      <c r="C45" s="270"/>
      <c r="D45" s="271"/>
      <c r="E45" s="272">
        <f t="shared" si="0"/>
        <v>0</v>
      </c>
      <c r="F45" s="273"/>
      <c r="G45" s="58"/>
      <c r="H45" s="49"/>
      <c r="I45" s="275"/>
      <c r="J45" s="275"/>
      <c r="K45" s="275"/>
    </row>
    <row r="46" spans="1:11" ht="19.5" customHeight="1">
      <c r="A46" s="622"/>
      <c r="B46" s="623"/>
      <c r="C46" s="145"/>
      <c r="D46" s="109"/>
      <c r="E46" s="59">
        <f t="shared" si="0"/>
        <v>0</v>
      </c>
      <c r="F46" s="146"/>
      <c r="G46" s="111"/>
      <c r="H46" s="45"/>
      <c r="I46" s="45"/>
      <c r="J46" s="45"/>
      <c r="K46" s="45"/>
    </row>
    <row r="47" spans="1:11" ht="19.5" customHeight="1">
      <c r="A47" s="622"/>
      <c r="B47" s="623"/>
      <c r="C47" s="62"/>
      <c r="D47" s="63"/>
      <c r="E47" s="59">
        <f t="shared" si="0"/>
        <v>0</v>
      </c>
      <c r="F47" s="75"/>
      <c r="G47" s="93"/>
      <c r="H47" s="75"/>
      <c r="I47" s="75"/>
      <c r="J47" s="75"/>
      <c r="K47" s="75"/>
    </row>
    <row r="48" spans="1:11" ht="19.5" customHeight="1">
      <c r="A48" s="524" t="s">
        <v>66</v>
      </c>
      <c r="B48" s="524"/>
      <c r="C48" s="524"/>
      <c r="D48" s="524"/>
      <c r="E48" s="88">
        <f aca="true" t="shared" si="5" ref="E48:K48">SUM(E45:E47)</f>
        <v>0</v>
      </c>
      <c r="F48" s="89">
        <f t="shared" si="5"/>
        <v>0</v>
      </c>
      <c r="G48" s="90">
        <f t="shared" si="5"/>
        <v>0</v>
      </c>
      <c r="H48" s="89">
        <f t="shared" si="5"/>
        <v>0</v>
      </c>
      <c r="I48" s="89">
        <f t="shared" si="5"/>
        <v>0</v>
      </c>
      <c r="J48" s="89">
        <f t="shared" si="5"/>
        <v>0</v>
      </c>
      <c r="K48" s="89">
        <f t="shared" si="5"/>
        <v>0</v>
      </c>
    </row>
    <row r="49" spans="1:11" ht="12.75" customHeight="1">
      <c r="A49" s="529" t="s">
        <v>67</v>
      </c>
      <c r="B49" s="526" t="s">
        <v>68</v>
      </c>
      <c r="C49" s="62"/>
      <c r="D49" s="63"/>
      <c r="E49" s="59">
        <f t="shared" si="0"/>
        <v>0</v>
      </c>
      <c r="F49" s="66"/>
      <c r="G49" s="66"/>
      <c r="H49" s="66"/>
      <c r="I49" s="66"/>
      <c r="J49" s="66"/>
      <c r="K49" s="66"/>
    </row>
    <row r="50" spans="1:11" ht="15.75">
      <c r="A50" s="529"/>
      <c r="B50" s="526"/>
      <c r="C50" s="62"/>
      <c r="D50" s="63"/>
      <c r="E50" s="59">
        <f t="shared" si="0"/>
        <v>0</v>
      </c>
      <c r="F50" s="60"/>
      <c r="G50" s="93"/>
      <c r="H50" s="60"/>
      <c r="I50" s="60"/>
      <c r="J50" s="60"/>
      <c r="K50" s="66"/>
    </row>
    <row r="51" spans="1:11" ht="15.75">
      <c r="A51" s="529"/>
      <c r="B51" s="526"/>
      <c r="C51" s="62"/>
      <c r="D51" s="63"/>
      <c r="E51" s="59">
        <f t="shared" si="0"/>
        <v>0</v>
      </c>
      <c r="F51" s="60"/>
      <c r="G51" s="93"/>
      <c r="H51" s="60"/>
      <c r="I51" s="60"/>
      <c r="J51" s="60"/>
      <c r="K51" s="66"/>
    </row>
    <row r="52" spans="1:11" ht="19.5" customHeight="1">
      <c r="A52" s="524" t="s">
        <v>69</v>
      </c>
      <c r="B52" s="524"/>
      <c r="C52" s="524"/>
      <c r="D52" s="524"/>
      <c r="E52" s="88">
        <f aca="true" t="shared" si="6" ref="E52:K52">SUM(E49:E51)</f>
        <v>0</v>
      </c>
      <c r="F52" s="89">
        <f t="shared" si="6"/>
        <v>0</v>
      </c>
      <c r="G52" s="90">
        <f t="shared" si="6"/>
        <v>0</v>
      </c>
      <c r="H52" s="89">
        <f t="shared" si="6"/>
        <v>0</v>
      </c>
      <c r="I52" s="89">
        <f t="shared" si="6"/>
        <v>0</v>
      </c>
      <c r="J52" s="89">
        <f t="shared" si="6"/>
        <v>0</v>
      </c>
      <c r="K52" s="89">
        <f t="shared" si="6"/>
        <v>0</v>
      </c>
    </row>
    <row r="53" spans="1:11" ht="12.75" customHeight="1">
      <c r="A53" s="522" t="s">
        <v>70</v>
      </c>
      <c r="B53" s="530" t="s">
        <v>71</v>
      </c>
      <c r="C53" s="62"/>
      <c r="D53" s="132"/>
      <c r="E53" s="59">
        <f t="shared" si="0"/>
        <v>0</v>
      </c>
      <c r="F53" s="60"/>
      <c r="G53" s="93"/>
      <c r="H53" s="60"/>
      <c r="I53" s="60"/>
      <c r="J53" s="60"/>
      <c r="K53" s="66"/>
    </row>
    <row r="54" spans="1:11" ht="19.5" customHeight="1">
      <c r="A54" s="522"/>
      <c r="B54" s="530"/>
      <c r="C54" s="62"/>
      <c r="D54" s="63"/>
      <c r="E54" s="59">
        <f t="shared" si="0"/>
        <v>0</v>
      </c>
      <c r="F54" s="60"/>
      <c r="G54" s="93"/>
      <c r="H54" s="60"/>
      <c r="I54" s="60"/>
      <c r="J54" s="60"/>
      <c r="K54" s="66"/>
    </row>
    <row r="55" spans="1:11" ht="19.5" customHeight="1">
      <c r="A55" s="522"/>
      <c r="B55" s="530"/>
      <c r="C55" s="62"/>
      <c r="D55" s="63"/>
      <c r="E55" s="71">
        <f t="shared" si="0"/>
        <v>0</v>
      </c>
      <c r="F55" s="72"/>
      <c r="G55" s="107"/>
      <c r="H55" s="72"/>
      <c r="I55" s="72"/>
      <c r="J55" s="72"/>
      <c r="K55" s="73"/>
    </row>
    <row r="56" spans="1:11" ht="19.5" customHeight="1">
      <c r="A56" s="524" t="s">
        <v>72</v>
      </c>
      <c r="B56" s="524"/>
      <c r="C56" s="524"/>
      <c r="D56" s="524"/>
      <c r="E56" s="88">
        <f aca="true" t="shared" si="7" ref="E56:K56">SUM(E53:E55)</f>
        <v>0</v>
      </c>
      <c r="F56" s="89">
        <f t="shared" si="7"/>
        <v>0</v>
      </c>
      <c r="G56" s="90">
        <f t="shared" si="7"/>
        <v>0</v>
      </c>
      <c r="H56" s="89">
        <f t="shared" si="7"/>
        <v>0</v>
      </c>
      <c r="I56" s="89">
        <f t="shared" si="7"/>
        <v>0</v>
      </c>
      <c r="J56" s="89">
        <f t="shared" si="7"/>
        <v>0</v>
      </c>
      <c r="K56" s="89">
        <f t="shared" si="7"/>
        <v>0</v>
      </c>
    </row>
    <row r="57" spans="1:11" ht="21.75" customHeight="1">
      <c r="A57" s="531" t="s">
        <v>73</v>
      </c>
      <c r="B57" s="531"/>
      <c r="C57" s="531"/>
      <c r="D57" s="531"/>
      <c r="E57" s="88">
        <f aca="true" t="shared" si="8" ref="E57:K57">+E33+E36+E40+E44+E48+E52+E56</f>
        <v>292000</v>
      </c>
      <c r="F57" s="88">
        <f t="shared" si="8"/>
        <v>0</v>
      </c>
      <c r="G57" s="113">
        <f t="shared" si="8"/>
        <v>292000</v>
      </c>
      <c r="H57" s="88">
        <f t="shared" si="8"/>
        <v>0</v>
      </c>
      <c r="I57" s="88">
        <f t="shared" si="8"/>
        <v>0</v>
      </c>
      <c r="J57" s="88">
        <f t="shared" si="8"/>
        <v>0</v>
      </c>
      <c r="K57" s="88">
        <f t="shared" si="8"/>
        <v>0</v>
      </c>
    </row>
    <row r="58" spans="1:7" ht="23.25" customHeight="1">
      <c r="A58" s="532" t="s">
        <v>74</v>
      </c>
      <c r="B58" s="532"/>
      <c r="C58" s="532"/>
      <c r="D58" s="532"/>
      <c r="E58" s="532"/>
      <c r="F58" s="532"/>
      <c r="G58" s="532"/>
    </row>
    <row r="59" spans="1:11" ht="66" customHeight="1">
      <c r="A59" s="533"/>
      <c r="B59" s="533"/>
      <c r="C59" s="533"/>
      <c r="D59" s="533"/>
      <c r="E59" s="533"/>
      <c r="F59" s="533"/>
      <c r="G59" s="533"/>
      <c r="H59" s="533"/>
      <c r="I59" s="533"/>
      <c r="J59" s="533"/>
      <c r="K59" s="533"/>
    </row>
    <row r="60" spans="1:7" ht="15.75">
      <c r="A60" s="114"/>
      <c r="B60" s="114"/>
      <c r="C60" s="114"/>
      <c r="D60" s="114"/>
      <c r="E60" s="114"/>
      <c r="F60" s="114"/>
      <c r="G60" s="114"/>
    </row>
    <row r="61" spans="1:11" ht="15.75">
      <c r="A61" s="115"/>
      <c r="B61" s="115"/>
      <c r="C61" s="116" t="s">
        <v>75</v>
      </c>
      <c r="D61" s="1" t="s">
        <v>76</v>
      </c>
      <c r="E61" s="117" t="s">
        <v>77</v>
      </c>
      <c r="F61" s="118" t="s">
        <v>352</v>
      </c>
      <c r="G61" s="119"/>
      <c r="H61" s="120"/>
      <c r="I61" s="121" t="s">
        <v>78</v>
      </c>
      <c r="K61" s="122"/>
    </row>
    <row r="62" spans="1:11" ht="15.75">
      <c r="A62" s="115"/>
      <c r="B62" s="115"/>
      <c r="C62" s="116" t="s">
        <v>79</v>
      </c>
      <c r="D62" s="1" t="s">
        <v>80</v>
      </c>
      <c r="E62" s="120"/>
      <c r="F62" s="115"/>
      <c r="G62" s="115"/>
      <c r="H62" s="115"/>
      <c r="I62" s="115" t="s">
        <v>293</v>
      </c>
      <c r="J62" s="115"/>
      <c r="K62" s="123"/>
    </row>
    <row r="63" spans="1:7" ht="15.75">
      <c r="A63" s="114"/>
      <c r="B63" s="114"/>
      <c r="C63" s="114"/>
      <c r="D63" s="114"/>
      <c r="E63" s="114"/>
      <c r="F63" s="114"/>
      <c r="G63" s="114"/>
    </row>
    <row r="64" spans="1:7" ht="15.75">
      <c r="A64" s="114"/>
      <c r="B64" s="114"/>
      <c r="C64" s="114"/>
      <c r="D64" s="114"/>
      <c r="E64" s="114"/>
      <c r="F64" s="114"/>
      <c r="G64" s="114"/>
    </row>
    <row r="65" spans="1:7" ht="15.75">
      <c r="A65" s="114"/>
      <c r="B65" s="114"/>
      <c r="C65" s="114"/>
      <c r="D65" s="114"/>
      <c r="E65" s="114"/>
      <c r="F65" s="114"/>
      <c r="G65" s="114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7" ht="15.75">
      <c r="A67" s="114"/>
      <c r="B67" s="114"/>
      <c r="C67" s="114"/>
      <c r="D67" s="114"/>
      <c r="E67" s="114"/>
      <c r="F67" s="114"/>
      <c r="G67" s="114"/>
    </row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</sheetData>
  <sheetProtection selectLockedCells="1" selectUnlockedCells="1"/>
  <mergeCells count="44">
    <mergeCell ref="A56:D56"/>
    <mergeCell ref="A57:D57"/>
    <mergeCell ref="A58:G58"/>
    <mergeCell ref="A59:K59"/>
    <mergeCell ref="A48:D48"/>
    <mergeCell ref="A49:A51"/>
    <mergeCell ref="B49:B51"/>
    <mergeCell ref="A52:D52"/>
    <mergeCell ref="A53:A55"/>
    <mergeCell ref="B53:B55"/>
    <mergeCell ref="A40:D40"/>
    <mergeCell ref="A41:A43"/>
    <mergeCell ref="B41:B43"/>
    <mergeCell ref="A44:D44"/>
    <mergeCell ref="A45:A47"/>
    <mergeCell ref="B45:B47"/>
    <mergeCell ref="A33:D33"/>
    <mergeCell ref="A34:A35"/>
    <mergeCell ref="B34:B35"/>
    <mergeCell ref="A36:D36"/>
    <mergeCell ref="A37:A39"/>
    <mergeCell ref="B37:B39"/>
    <mergeCell ref="A21:D22"/>
    <mergeCell ref="H21:K21"/>
    <mergeCell ref="C26:D26"/>
    <mergeCell ref="A28:D29"/>
    <mergeCell ref="H28:K28"/>
    <mergeCell ref="A31:A32"/>
    <mergeCell ref="B31:B32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3:D3"/>
    <mergeCell ref="E3:K3"/>
    <mergeCell ref="A4:D4"/>
    <mergeCell ref="E4:K4"/>
    <mergeCell ref="E5:I5"/>
    <mergeCell ref="J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3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K69"/>
  <sheetViews>
    <sheetView zoomScale="69" zoomScaleNormal="69" zoomScalePageLayoutView="0" workbookViewId="0" topLeftCell="A10">
      <selection activeCell="G22" sqref="G22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26.50390625" style="1" customWidth="1"/>
    <col min="5" max="5" width="29.50390625" style="1" customWidth="1"/>
    <col min="6" max="6" width="11.75390625" style="1" customWidth="1"/>
    <col min="7" max="7" width="20.50390625" style="1" customWidth="1"/>
    <col min="8" max="8" width="13.00390625" style="1" customWidth="1"/>
    <col min="9" max="9" width="17.25390625" style="1" customWidth="1"/>
    <col min="10" max="10" width="16.25390625" style="1" customWidth="1"/>
    <col min="11" max="11" width="6.375" style="2" hidden="1" customWidth="1"/>
    <col min="12" max="12" width="6.5039062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39" customHeight="1">
      <c r="A5" s="6"/>
      <c r="B5" s="7"/>
      <c r="C5" s="8"/>
      <c r="D5" s="9"/>
      <c r="E5" s="509"/>
      <c r="F5" s="509"/>
      <c r="G5" s="509"/>
      <c r="H5" s="509"/>
      <c r="I5" s="509"/>
      <c r="J5" s="624" t="s">
        <v>2</v>
      </c>
      <c r="K5" s="625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511" t="s">
        <v>379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33" customHeight="1" thickTop="1">
      <c r="A8" s="511"/>
      <c r="B8" s="511"/>
      <c r="C8" s="511"/>
      <c r="D8" s="511"/>
      <c r="E8" s="22" t="s">
        <v>8</v>
      </c>
      <c r="F8" s="23"/>
      <c r="G8" s="24" t="s">
        <v>9</v>
      </c>
      <c r="H8" s="206" t="s">
        <v>228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07" t="s">
        <v>229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208"/>
      <c r="I10" s="515"/>
      <c r="J10" s="515"/>
      <c r="K10" s="515"/>
    </row>
    <row r="11" spans="1:11" ht="36.75" customHeight="1">
      <c r="A11" s="511"/>
      <c r="B11" s="511"/>
      <c r="C11" s="511"/>
      <c r="D11" s="511"/>
      <c r="E11" s="29" t="s">
        <v>17</v>
      </c>
      <c r="F11" s="23"/>
      <c r="G11" s="30" t="s">
        <v>18</v>
      </c>
      <c r="H11" s="207" t="s">
        <v>229</v>
      </c>
      <c r="I11" s="514" t="s">
        <v>275</v>
      </c>
      <c r="J11" s="514"/>
      <c r="K11" s="514"/>
    </row>
    <row r="12" spans="1:11" ht="45" customHeight="1">
      <c r="A12" s="511"/>
      <c r="B12" s="511"/>
      <c r="C12" s="511"/>
      <c r="D12" s="511"/>
      <c r="E12" s="29" t="s">
        <v>20</v>
      </c>
      <c r="F12" s="32"/>
      <c r="G12" s="30" t="s">
        <v>21</v>
      </c>
      <c r="H12" s="209" t="s">
        <v>230</v>
      </c>
      <c r="I12" s="514" t="s">
        <v>231</v>
      </c>
      <c r="J12" s="514"/>
      <c r="K12" s="514"/>
    </row>
    <row r="13" spans="1:11" ht="29.25" customHeight="1">
      <c r="A13" s="511"/>
      <c r="B13" s="511"/>
      <c r="C13" s="511"/>
      <c r="D13" s="511"/>
      <c r="E13" s="30" t="s">
        <v>24</v>
      </c>
      <c r="F13" s="23"/>
      <c r="G13" s="34" t="s">
        <v>25</v>
      </c>
      <c r="H13" s="35"/>
      <c r="I13" s="514" t="s">
        <v>26</v>
      </c>
      <c r="J13" s="514"/>
      <c r="K13" s="514"/>
    </row>
    <row r="14" spans="1:11" ht="16.5" customHeight="1">
      <c r="A14" s="511"/>
      <c r="B14" s="511"/>
      <c r="C14" s="511"/>
      <c r="D14" s="511"/>
      <c r="E14" s="36" t="s">
        <v>27</v>
      </c>
      <c r="F14" s="23"/>
      <c r="G14" s="516" t="s">
        <v>276</v>
      </c>
      <c r="H14" s="516"/>
      <c r="I14" s="516"/>
      <c r="J14" s="516"/>
      <c r="K14" s="516"/>
    </row>
    <row r="15" spans="1:11" ht="16.5" customHeight="1">
      <c r="A15" s="511"/>
      <c r="B15" s="511"/>
      <c r="C15" s="511"/>
      <c r="D15" s="511"/>
      <c r="E15" s="37" t="s">
        <v>28</v>
      </c>
      <c r="F15" s="23"/>
      <c r="G15" s="516"/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6" t="s">
        <v>29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30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0" t="s">
        <v>31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8" t="s">
        <v>32</v>
      </c>
      <c r="F19" s="39"/>
      <c r="G19" s="516"/>
      <c r="H19" s="516"/>
      <c r="I19" s="516"/>
      <c r="J19" s="516"/>
      <c r="K19" s="516"/>
    </row>
    <row r="20" spans="1:11" ht="8.25" customHeight="1">
      <c r="A20" s="40"/>
      <c r="B20" s="40"/>
      <c r="C20" s="41"/>
      <c r="D20" s="42"/>
      <c r="E20" s="43"/>
      <c r="F20" s="41"/>
      <c r="G20" s="41"/>
      <c r="H20" s="42"/>
      <c r="I20" s="42"/>
      <c r="J20" s="41"/>
      <c r="K20" s="44"/>
    </row>
    <row r="21" spans="1:11" ht="33.75" customHeight="1">
      <c r="A21" s="517" t="s">
        <v>34</v>
      </c>
      <c r="B21" s="517"/>
      <c r="C21" s="517"/>
      <c r="D21" s="517"/>
      <c r="E21" s="46" t="s">
        <v>35</v>
      </c>
      <c r="F21" s="47" t="s">
        <v>36</v>
      </c>
      <c r="G21" s="48" t="s">
        <v>37</v>
      </c>
      <c r="H21" s="518" t="s">
        <v>38</v>
      </c>
      <c r="I21" s="518"/>
      <c r="J21" s="518"/>
      <c r="K21" s="518"/>
    </row>
    <row r="22" spans="1:11" ht="29.25" customHeight="1">
      <c r="A22" s="517"/>
      <c r="B22" s="517"/>
      <c r="C22" s="517"/>
      <c r="D22" s="517"/>
      <c r="E22" s="49" t="s">
        <v>39</v>
      </c>
      <c r="F22" s="50" t="s">
        <v>40</v>
      </c>
      <c r="G22" s="501" t="s">
        <v>349</v>
      </c>
      <c r="H22" s="45" t="s">
        <v>41</v>
      </c>
      <c r="I22" s="45" t="s">
        <v>304</v>
      </c>
      <c r="J22" s="45" t="s">
        <v>350</v>
      </c>
      <c r="K22" s="45" t="s">
        <v>42</v>
      </c>
    </row>
    <row r="23" spans="1:11" ht="17.25" customHeight="1" thickBot="1">
      <c r="A23" s="52"/>
      <c r="B23" s="53"/>
      <c r="C23" s="52" t="s">
        <v>43</v>
      </c>
      <c r="D23" s="54" t="s">
        <v>44</v>
      </c>
      <c r="E23" s="55">
        <v>1</v>
      </c>
      <c r="F23" s="56">
        <v>2</v>
      </c>
      <c r="G23" s="54">
        <v>3</v>
      </c>
      <c r="H23" s="55">
        <v>4</v>
      </c>
      <c r="I23" s="55">
        <v>5</v>
      </c>
      <c r="J23" s="55">
        <v>6</v>
      </c>
      <c r="K23" s="55">
        <v>7</v>
      </c>
    </row>
    <row r="24" spans="1:11" ht="17.25" customHeight="1" thickTop="1">
      <c r="A24" s="58"/>
      <c r="B24" s="124"/>
      <c r="C24" s="210">
        <v>45</v>
      </c>
      <c r="D24" s="211" t="s">
        <v>117</v>
      </c>
      <c r="E24" s="133">
        <f>SUM(F24:K24)</f>
        <v>54986</v>
      </c>
      <c r="F24" s="223">
        <f aca="true" t="shared" si="0" ref="F24:K24">F25</f>
        <v>39986</v>
      </c>
      <c r="G24" s="223">
        <f t="shared" si="0"/>
        <v>5000</v>
      </c>
      <c r="H24" s="223">
        <f t="shared" si="0"/>
        <v>5000</v>
      </c>
      <c r="I24" s="223">
        <f t="shared" si="0"/>
        <v>5000</v>
      </c>
      <c r="J24" s="223">
        <f t="shared" si="0"/>
        <v>0</v>
      </c>
      <c r="K24" s="223">
        <f t="shared" si="0"/>
        <v>0</v>
      </c>
    </row>
    <row r="25" spans="1:11" ht="17.25" customHeight="1" thickBot="1">
      <c r="A25" s="58"/>
      <c r="B25" s="124"/>
      <c r="C25" s="62">
        <v>451</v>
      </c>
      <c r="D25" s="63" t="s">
        <v>149</v>
      </c>
      <c r="E25" s="133">
        <f>SUM(F25:K25)</f>
        <v>54986</v>
      </c>
      <c r="F25" s="224">
        <v>39986</v>
      </c>
      <c r="G25" s="84">
        <v>5000</v>
      </c>
      <c r="H25" s="84">
        <v>5000</v>
      </c>
      <c r="I25" s="84">
        <v>5000</v>
      </c>
      <c r="J25" s="46"/>
      <c r="K25" s="46"/>
    </row>
    <row r="26" spans="1:11" ht="17.25" customHeight="1" thickBot="1" thickTop="1">
      <c r="A26" s="136"/>
      <c r="B26" s="137"/>
      <c r="C26" s="521" t="s">
        <v>49</v>
      </c>
      <c r="D26" s="521"/>
      <c r="E26" s="216">
        <f>SUM(F26:K26)</f>
        <v>54986</v>
      </c>
      <c r="F26" s="88">
        <f>F25</f>
        <v>39986</v>
      </c>
      <c r="G26" s="225">
        <f>G24</f>
        <v>5000</v>
      </c>
      <c r="H26" s="225">
        <f>H24</f>
        <v>5000</v>
      </c>
      <c r="I26" s="225">
        <f>I24</f>
        <v>5000</v>
      </c>
      <c r="J26" s="225">
        <f>J24</f>
        <v>0</v>
      </c>
      <c r="K26" s="225">
        <f>K24</f>
        <v>0</v>
      </c>
    </row>
    <row r="27" spans="1:11" ht="17.25" customHeight="1" thickTop="1">
      <c r="A27" s="57"/>
      <c r="B27" s="74"/>
      <c r="C27" s="138"/>
      <c r="D27" s="139"/>
      <c r="E27" s="75"/>
      <c r="F27" s="76"/>
      <c r="G27" s="77"/>
      <c r="H27" s="140"/>
      <c r="I27" s="140"/>
      <c r="J27" s="140"/>
      <c r="K27" s="76"/>
    </row>
    <row r="28" spans="1:11" ht="30" customHeight="1">
      <c r="A28" s="517" t="s">
        <v>50</v>
      </c>
      <c r="B28" s="517"/>
      <c r="C28" s="517"/>
      <c r="D28" s="517"/>
      <c r="E28" s="46" t="s">
        <v>35</v>
      </c>
      <c r="F28" s="47" t="s">
        <v>36</v>
      </c>
      <c r="G28" s="48" t="s">
        <v>37</v>
      </c>
      <c r="H28" s="518" t="s">
        <v>38</v>
      </c>
      <c r="I28" s="518"/>
      <c r="J28" s="518"/>
      <c r="K28" s="518"/>
    </row>
    <row r="29" spans="1:11" ht="17.25" customHeight="1">
      <c r="A29" s="517"/>
      <c r="B29" s="517"/>
      <c r="C29" s="517"/>
      <c r="D29" s="517"/>
      <c r="E29" s="49" t="s">
        <v>39</v>
      </c>
      <c r="F29" s="50" t="s">
        <v>40</v>
      </c>
      <c r="G29" s="51" t="s">
        <v>349</v>
      </c>
      <c r="H29" s="45" t="s">
        <v>41</v>
      </c>
      <c r="I29" s="45" t="s">
        <v>304</v>
      </c>
      <c r="J29" s="45" t="s">
        <v>350</v>
      </c>
      <c r="K29" s="45" t="s">
        <v>42</v>
      </c>
    </row>
    <row r="30" spans="1:11" ht="17.25" customHeight="1" thickBot="1">
      <c r="A30" s="52"/>
      <c r="B30" s="53"/>
      <c r="C30" s="52" t="s">
        <v>43</v>
      </c>
      <c r="D30" s="54" t="s">
        <v>44</v>
      </c>
      <c r="E30" s="55">
        <v>1</v>
      </c>
      <c r="F30" s="56">
        <v>2</v>
      </c>
      <c r="G30" s="54">
        <v>3</v>
      </c>
      <c r="H30" s="55">
        <v>4</v>
      </c>
      <c r="I30" s="55">
        <v>5</v>
      </c>
      <c r="J30" s="55">
        <v>6</v>
      </c>
      <c r="K30" s="55">
        <v>7</v>
      </c>
    </row>
    <row r="31" spans="1:11" ht="19.5" customHeight="1" thickBot="1" thickTop="1">
      <c r="A31" s="522" t="s">
        <v>51</v>
      </c>
      <c r="B31" s="523" t="s">
        <v>52</v>
      </c>
      <c r="C31" s="62">
        <v>611</v>
      </c>
      <c r="D31" s="63" t="s">
        <v>53</v>
      </c>
      <c r="E31" s="59">
        <f aca="true" t="shared" si="1" ref="E31:E57">SUM(F31:K31)</f>
        <v>54986</v>
      </c>
      <c r="F31" s="65">
        <v>39986</v>
      </c>
      <c r="G31" s="65">
        <v>5000</v>
      </c>
      <c r="H31" s="65">
        <v>5000</v>
      </c>
      <c r="I31" s="65">
        <v>5000</v>
      </c>
      <c r="J31" s="65"/>
      <c r="K31" s="79"/>
    </row>
    <row r="32" spans="1:11" ht="19.5" customHeight="1" thickBot="1" thickTop="1">
      <c r="A32" s="522"/>
      <c r="B32" s="523"/>
      <c r="C32" s="62"/>
      <c r="D32" s="63"/>
      <c r="E32" s="59">
        <f t="shared" si="1"/>
        <v>0</v>
      </c>
      <c r="F32" s="65"/>
      <c r="G32" s="80"/>
      <c r="H32" s="65"/>
      <c r="I32" s="65"/>
      <c r="J32" s="65"/>
      <c r="K32" s="79"/>
    </row>
    <row r="33" spans="1:11" ht="19.5" customHeight="1" thickBot="1" thickTop="1">
      <c r="A33" s="522"/>
      <c r="B33" s="523"/>
      <c r="C33" s="81"/>
      <c r="D33" s="82"/>
      <c r="E33" s="83">
        <f t="shared" si="1"/>
        <v>0</v>
      </c>
      <c r="F33" s="84"/>
      <c r="G33" s="85"/>
      <c r="H33" s="84"/>
      <c r="I33" s="84"/>
      <c r="J33" s="86"/>
      <c r="K33" s="87"/>
    </row>
    <row r="34" spans="1:11" ht="19.5" customHeight="1" thickBot="1" thickTop="1">
      <c r="A34" s="524" t="s">
        <v>54</v>
      </c>
      <c r="B34" s="524"/>
      <c r="C34" s="524"/>
      <c r="D34" s="524"/>
      <c r="E34" s="88">
        <f aca="true" t="shared" si="2" ref="E34:K34">SUM(E31:E33)</f>
        <v>54986</v>
      </c>
      <c r="F34" s="89">
        <f t="shared" si="2"/>
        <v>39986</v>
      </c>
      <c r="G34" s="90">
        <f t="shared" si="2"/>
        <v>5000</v>
      </c>
      <c r="H34" s="89">
        <f t="shared" si="2"/>
        <v>5000</v>
      </c>
      <c r="I34" s="89">
        <f t="shared" si="2"/>
        <v>5000</v>
      </c>
      <c r="J34" s="89">
        <f t="shared" si="2"/>
        <v>0</v>
      </c>
      <c r="K34" s="89">
        <f t="shared" si="2"/>
        <v>0</v>
      </c>
    </row>
    <row r="35" spans="1:11" ht="19.5" customHeight="1" thickBot="1" thickTop="1">
      <c r="A35" s="522" t="s">
        <v>55</v>
      </c>
      <c r="B35" s="525" t="s">
        <v>56</v>
      </c>
      <c r="C35" s="62"/>
      <c r="D35" s="91"/>
      <c r="E35" s="92">
        <f t="shared" si="1"/>
        <v>0</v>
      </c>
      <c r="F35" s="65"/>
      <c r="G35" s="80"/>
      <c r="H35" s="65"/>
      <c r="I35" s="65"/>
      <c r="J35" s="65"/>
      <c r="K35" s="79"/>
    </row>
    <row r="36" spans="1:11" ht="19.5" customHeight="1" thickBot="1" thickTop="1">
      <c r="A36" s="522"/>
      <c r="B36" s="525"/>
      <c r="C36" s="62"/>
      <c r="D36" s="63"/>
      <c r="E36" s="59">
        <f t="shared" si="1"/>
        <v>0</v>
      </c>
      <c r="F36" s="60"/>
      <c r="G36" s="93"/>
      <c r="H36" s="60"/>
      <c r="I36" s="60"/>
      <c r="J36" s="60"/>
      <c r="K36" s="66"/>
    </row>
    <row r="37" spans="1:11" ht="19.5" customHeight="1" thickBot="1" thickTop="1">
      <c r="A37" s="522"/>
      <c r="B37" s="525"/>
      <c r="C37" s="62"/>
      <c r="D37" s="63"/>
      <c r="E37" s="59">
        <f t="shared" si="1"/>
        <v>0</v>
      </c>
      <c r="F37" s="60"/>
      <c r="G37" s="93"/>
      <c r="H37" s="60"/>
      <c r="I37" s="60"/>
      <c r="J37" s="60"/>
      <c r="K37" s="66"/>
    </row>
    <row r="38" spans="1:11" ht="19.5" customHeight="1" thickBot="1" thickTop="1">
      <c r="A38" s="524" t="s">
        <v>57</v>
      </c>
      <c r="B38" s="524"/>
      <c r="C38" s="524"/>
      <c r="D38" s="524"/>
      <c r="E38" s="88">
        <f aca="true" t="shared" si="3" ref="E38:K38">SUM(E35:E37)</f>
        <v>0</v>
      </c>
      <c r="F38" s="89">
        <f t="shared" si="3"/>
        <v>0</v>
      </c>
      <c r="G38" s="90">
        <f t="shared" si="3"/>
        <v>0</v>
      </c>
      <c r="H38" s="89">
        <f t="shared" si="3"/>
        <v>0</v>
      </c>
      <c r="I38" s="89">
        <f t="shared" si="3"/>
        <v>0</v>
      </c>
      <c r="J38" s="89">
        <f t="shared" si="3"/>
        <v>0</v>
      </c>
      <c r="K38" s="89">
        <f t="shared" si="3"/>
        <v>0</v>
      </c>
    </row>
    <row r="39" spans="1:11" ht="19.5" customHeight="1" thickBot="1" thickTop="1">
      <c r="A39" s="522" t="s">
        <v>58</v>
      </c>
      <c r="B39" s="526" t="s">
        <v>59</v>
      </c>
      <c r="C39" s="62">
        <v>642</v>
      </c>
      <c r="D39" s="91" t="s">
        <v>150</v>
      </c>
      <c r="E39" s="59">
        <f t="shared" si="1"/>
        <v>0</v>
      </c>
      <c r="F39" s="60"/>
      <c r="G39" s="60"/>
      <c r="H39" s="60"/>
      <c r="I39" s="60"/>
      <c r="J39" s="60"/>
      <c r="K39" s="66"/>
    </row>
    <row r="40" spans="1:11" ht="19.5" customHeight="1" thickBot="1" thickTop="1">
      <c r="A40" s="522"/>
      <c r="B40" s="526"/>
      <c r="C40" s="62"/>
      <c r="D40" s="63"/>
      <c r="E40" s="83"/>
      <c r="F40" s="84"/>
      <c r="G40" s="94"/>
      <c r="H40" s="60"/>
      <c r="I40" s="60"/>
      <c r="J40" s="84"/>
      <c r="K40" s="87"/>
    </row>
    <row r="41" spans="1:11" ht="19.5" customHeight="1" thickBot="1" thickTop="1">
      <c r="A41" s="522"/>
      <c r="B41" s="526"/>
      <c r="C41" s="95"/>
      <c r="D41" s="96"/>
      <c r="E41" s="71">
        <f t="shared" si="1"/>
        <v>0</v>
      </c>
      <c r="F41" s="72"/>
      <c r="G41" s="97"/>
      <c r="H41" s="72"/>
      <c r="I41" s="72"/>
      <c r="J41" s="72"/>
      <c r="K41" s="73"/>
    </row>
    <row r="42" spans="1:11" ht="19.5" customHeight="1" thickBot="1" thickTop="1">
      <c r="A42" s="524" t="s">
        <v>60</v>
      </c>
      <c r="B42" s="524"/>
      <c r="C42" s="524"/>
      <c r="D42" s="524"/>
      <c r="E42" s="88">
        <f aca="true" t="shared" si="4" ref="E42:K42">SUM(E39:E41)</f>
        <v>0</v>
      </c>
      <c r="F42" s="89">
        <f t="shared" si="4"/>
        <v>0</v>
      </c>
      <c r="G42" s="90">
        <f t="shared" si="4"/>
        <v>0</v>
      </c>
      <c r="H42" s="90">
        <f t="shared" si="4"/>
        <v>0</v>
      </c>
      <c r="I42" s="90">
        <f t="shared" si="4"/>
        <v>0</v>
      </c>
      <c r="J42" s="90">
        <f t="shared" si="4"/>
        <v>0</v>
      </c>
      <c r="K42" s="90">
        <f t="shared" si="4"/>
        <v>0</v>
      </c>
    </row>
    <row r="43" spans="1:11" ht="19.5" customHeight="1" thickBot="1" thickTop="1">
      <c r="A43" s="527" t="s">
        <v>61</v>
      </c>
      <c r="B43" s="528" t="s">
        <v>62</v>
      </c>
      <c r="C43" s="62"/>
      <c r="D43" s="91"/>
      <c r="E43" s="92">
        <f t="shared" si="1"/>
        <v>0</v>
      </c>
      <c r="F43" s="65"/>
      <c r="G43" s="65"/>
      <c r="H43" s="65"/>
      <c r="I43" s="65"/>
      <c r="J43" s="65"/>
      <c r="K43" s="79"/>
    </row>
    <row r="44" spans="1:11" ht="19.5" customHeight="1" thickBot="1" thickTop="1">
      <c r="A44" s="527"/>
      <c r="B44" s="528"/>
      <c r="C44" s="62"/>
      <c r="D44" s="63"/>
      <c r="E44" s="59">
        <f t="shared" si="1"/>
        <v>0</v>
      </c>
      <c r="F44" s="60"/>
      <c r="G44" s="93"/>
      <c r="H44" s="60"/>
      <c r="I44" s="60"/>
      <c r="J44" s="60"/>
      <c r="K44" s="66"/>
    </row>
    <row r="45" spans="1:11" ht="19.5" customHeight="1" thickBot="1" thickTop="1">
      <c r="A45" s="527"/>
      <c r="B45" s="528"/>
      <c r="C45" s="95"/>
      <c r="D45" s="144"/>
      <c r="E45" s="72">
        <f t="shared" si="1"/>
        <v>0</v>
      </c>
      <c r="F45" s="72"/>
      <c r="G45" s="107"/>
      <c r="H45" s="72"/>
      <c r="I45" s="72"/>
      <c r="J45" s="72"/>
      <c r="K45" s="73"/>
    </row>
    <row r="46" spans="1:11" ht="19.5" customHeight="1" thickBot="1" thickTop="1">
      <c r="A46" s="524" t="s">
        <v>63</v>
      </c>
      <c r="B46" s="524"/>
      <c r="C46" s="524"/>
      <c r="D46" s="524"/>
      <c r="E46" s="88">
        <f aca="true" t="shared" si="5" ref="E46:K46">SUM(E43:E45)</f>
        <v>0</v>
      </c>
      <c r="F46" s="89">
        <f t="shared" si="5"/>
        <v>0</v>
      </c>
      <c r="G46" s="90">
        <f t="shared" si="5"/>
        <v>0</v>
      </c>
      <c r="H46" s="89">
        <f t="shared" si="5"/>
        <v>0</v>
      </c>
      <c r="I46" s="89">
        <f t="shared" si="5"/>
        <v>0</v>
      </c>
      <c r="J46" s="89">
        <f t="shared" si="5"/>
        <v>0</v>
      </c>
      <c r="K46" s="89">
        <f t="shared" si="5"/>
        <v>0</v>
      </c>
    </row>
    <row r="47" spans="1:11" ht="19.5" customHeight="1" thickBot="1" thickTop="1">
      <c r="A47" s="522" t="s">
        <v>64</v>
      </c>
      <c r="B47" s="528" t="s">
        <v>65</v>
      </c>
      <c r="C47" s="108"/>
      <c r="D47" s="109"/>
      <c r="E47" s="59">
        <f t="shared" si="1"/>
        <v>0</v>
      </c>
      <c r="F47" s="110"/>
      <c r="G47" s="192"/>
      <c r="H47" s="193"/>
      <c r="I47" s="193"/>
      <c r="J47" s="112"/>
      <c r="K47" s="112"/>
    </row>
    <row r="48" spans="1:11" ht="19.5" customHeight="1" thickBot="1" thickTop="1">
      <c r="A48" s="522"/>
      <c r="B48" s="528"/>
      <c r="C48" s="145"/>
      <c r="D48" s="109"/>
      <c r="E48" s="59">
        <f t="shared" si="1"/>
        <v>0</v>
      </c>
      <c r="F48" s="146"/>
      <c r="G48" s="111"/>
      <c r="H48" s="45"/>
      <c r="I48" s="45"/>
      <c r="J48" s="45"/>
      <c r="K48" s="45"/>
    </row>
    <row r="49" spans="1:11" ht="19.5" customHeight="1" thickBot="1" thickTop="1">
      <c r="A49" s="522"/>
      <c r="B49" s="528"/>
      <c r="C49" s="62"/>
      <c r="D49" s="63"/>
      <c r="E49" s="59">
        <f t="shared" si="1"/>
        <v>0</v>
      </c>
      <c r="F49" s="75"/>
      <c r="G49" s="93"/>
      <c r="H49" s="75"/>
      <c r="I49" s="75"/>
      <c r="J49" s="75"/>
      <c r="K49" s="75"/>
    </row>
    <row r="50" spans="1:11" ht="19.5" customHeight="1" thickBot="1" thickTop="1">
      <c r="A50" s="524" t="s">
        <v>66</v>
      </c>
      <c r="B50" s="524"/>
      <c r="C50" s="524"/>
      <c r="D50" s="524"/>
      <c r="E50" s="88">
        <f aca="true" t="shared" si="6" ref="E50:K50">SUM(E47:E49)</f>
        <v>0</v>
      </c>
      <c r="F50" s="89">
        <f t="shared" si="6"/>
        <v>0</v>
      </c>
      <c r="G50" s="90">
        <f t="shared" si="6"/>
        <v>0</v>
      </c>
      <c r="H50" s="89">
        <f t="shared" si="6"/>
        <v>0</v>
      </c>
      <c r="I50" s="89">
        <f t="shared" si="6"/>
        <v>0</v>
      </c>
      <c r="J50" s="89">
        <f t="shared" si="6"/>
        <v>0</v>
      </c>
      <c r="K50" s="89">
        <f t="shared" si="6"/>
        <v>0</v>
      </c>
    </row>
    <row r="51" spans="1:11" ht="19.5" customHeight="1" thickBot="1" thickTop="1">
      <c r="A51" s="529" t="s">
        <v>67</v>
      </c>
      <c r="B51" s="526" t="s">
        <v>68</v>
      </c>
      <c r="C51" s="62"/>
      <c r="D51" s="63"/>
      <c r="E51" s="59">
        <f t="shared" si="1"/>
        <v>0</v>
      </c>
      <c r="F51" s="66"/>
      <c r="G51" s="66"/>
      <c r="H51" s="66"/>
      <c r="I51" s="66"/>
      <c r="J51" s="66"/>
      <c r="K51" s="66"/>
    </row>
    <row r="52" spans="1:11" ht="19.5" customHeight="1" thickBot="1" thickTop="1">
      <c r="A52" s="529"/>
      <c r="B52" s="526"/>
      <c r="C52" s="62"/>
      <c r="D52" s="63"/>
      <c r="E52" s="59">
        <f t="shared" si="1"/>
        <v>0</v>
      </c>
      <c r="F52" s="60"/>
      <c r="G52" s="93"/>
      <c r="H52" s="60"/>
      <c r="I52" s="60"/>
      <c r="J52" s="60"/>
      <c r="K52" s="66"/>
    </row>
    <row r="53" spans="1:11" ht="19.5" customHeight="1" thickBot="1" thickTop="1">
      <c r="A53" s="529"/>
      <c r="B53" s="526"/>
      <c r="C53" s="62"/>
      <c r="D53" s="63"/>
      <c r="E53" s="59">
        <f t="shared" si="1"/>
        <v>0</v>
      </c>
      <c r="F53" s="60"/>
      <c r="G53" s="93"/>
      <c r="H53" s="60"/>
      <c r="I53" s="60"/>
      <c r="J53" s="60"/>
      <c r="K53" s="66"/>
    </row>
    <row r="54" spans="1:11" ht="19.5" customHeight="1" thickBot="1" thickTop="1">
      <c r="A54" s="524" t="s">
        <v>69</v>
      </c>
      <c r="B54" s="524"/>
      <c r="C54" s="524"/>
      <c r="D54" s="524"/>
      <c r="E54" s="88">
        <f aca="true" t="shared" si="7" ref="E54:K54">SUM(E51:E53)</f>
        <v>0</v>
      </c>
      <c r="F54" s="89">
        <f t="shared" si="7"/>
        <v>0</v>
      </c>
      <c r="G54" s="90">
        <f t="shared" si="7"/>
        <v>0</v>
      </c>
      <c r="H54" s="89">
        <f t="shared" si="7"/>
        <v>0</v>
      </c>
      <c r="I54" s="89">
        <f t="shared" si="7"/>
        <v>0</v>
      </c>
      <c r="J54" s="89">
        <f t="shared" si="7"/>
        <v>0</v>
      </c>
      <c r="K54" s="89">
        <f t="shared" si="7"/>
        <v>0</v>
      </c>
    </row>
    <row r="55" spans="1:11" ht="12.75" customHeight="1" thickBot="1" thickTop="1">
      <c r="A55" s="522" t="s">
        <v>70</v>
      </c>
      <c r="B55" s="530" t="s">
        <v>71</v>
      </c>
      <c r="C55" s="62"/>
      <c r="D55" s="132"/>
      <c r="E55" s="59">
        <f t="shared" si="1"/>
        <v>0</v>
      </c>
      <c r="F55" s="60"/>
      <c r="G55" s="93"/>
      <c r="H55" s="60"/>
      <c r="I55" s="60"/>
      <c r="J55" s="60"/>
      <c r="K55" s="66"/>
    </row>
    <row r="56" spans="1:11" ht="19.5" customHeight="1" thickBot="1" thickTop="1">
      <c r="A56" s="522"/>
      <c r="B56" s="530"/>
      <c r="C56" s="62"/>
      <c r="D56" s="63"/>
      <c r="E56" s="59">
        <f t="shared" si="1"/>
        <v>0</v>
      </c>
      <c r="F56" s="60"/>
      <c r="G56" s="93"/>
      <c r="H56" s="60"/>
      <c r="I56" s="60"/>
      <c r="J56" s="60"/>
      <c r="K56" s="66"/>
    </row>
    <row r="57" spans="1:11" ht="19.5" customHeight="1" thickBot="1" thickTop="1">
      <c r="A57" s="522"/>
      <c r="B57" s="530"/>
      <c r="C57" s="62"/>
      <c r="D57" s="63"/>
      <c r="E57" s="71">
        <f t="shared" si="1"/>
        <v>0</v>
      </c>
      <c r="F57" s="72"/>
      <c r="G57" s="107"/>
      <c r="H57" s="72"/>
      <c r="I57" s="72"/>
      <c r="J57" s="72"/>
      <c r="K57" s="73"/>
    </row>
    <row r="58" spans="1:11" ht="19.5" customHeight="1" thickBot="1" thickTop="1">
      <c r="A58" s="524" t="s">
        <v>72</v>
      </c>
      <c r="B58" s="524"/>
      <c r="C58" s="524"/>
      <c r="D58" s="524"/>
      <c r="E58" s="88">
        <f>SUM(E55:E57)</f>
        <v>0</v>
      </c>
      <c r="F58" s="89">
        <f aca="true" t="shared" si="8" ref="F58:K58">SUM(F55:F57)</f>
        <v>0</v>
      </c>
      <c r="G58" s="90">
        <f t="shared" si="8"/>
        <v>0</v>
      </c>
      <c r="H58" s="89">
        <f t="shared" si="8"/>
        <v>0</v>
      </c>
      <c r="I58" s="89">
        <f t="shared" si="8"/>
        <v>0</v>
      </c>
      <c r="J58" s="89">
        <f t="shared" si="8"/>
        <v>0</v>
      </c>
      <c r="K58" s="89">
        <f t="shared" si="8"/>
        <v>0</v>
      </c>
    </row>
    <row r="59" spans="1:11" ht="21.75" customHeight="1" thickBot="1" thickTop="1">
      <c r="A59" s="531" t="s">
        <v>73</v>
      </c>
      <c r="B59" s="531"/>
      <c r="C59" s="531"/>
      <c r="D59" s="531"/>
      <c r="E59" s="88">
        <f aca="true" t="shared" si="9" ref="E59:K59">+E34+E38+E42+E46+E50+E54+E58</f>
        <v>54986</v>
      </c>
      <c r="F59" s="88">
        <f t="shared" si="9"/>
        <v>39986</v>
      </c>
      <c r="G59" s="113">
        <f t="shared" si="9"/>
        <v>5000</v>
      </c>
      <c r="H59" s="88">
        <f t="shared" si="9"/>
        <v>5000</v>
      </c>
      <c r="I59" s="88">
        <f t="shared" si="9"/>
        <v>5000</v>
      </c>
      <c r="J59" s="88">
        <f t="shared" si="9"/>
        <v>0</v>
      </c>
      <c r="K59" s="88">
        <f t="shared" si="9"/>
        <v>0</v>
      </c>
    </row>
    <row r="60" spans="1:7" ht="23.25" customHeight="1" thickTop="1">
      <c r="A60" s="532" t="s">
        <v>74</v>
      </c>
      <c r="B60" s="532"/>
      <c r="C60" s="532"/>
      <c r="D60" s="532"/>
      <c r="E60" s="532"/>
      <c r="F60" s="532"/>
      <c r="G60" s="532"/>
    </row>
    <row r="61" spans="1:11" ht="66" customHeight="1">
      <c r="A61" s="533"/>
      <c r="B61" s="533"/>
      <c r="C61" s="533"/>
      <c r="D61" s="533"/>
      <c r="E61" s="533"/>
      <c r="F61" s="533"/>
      <c r="G61" s="533"/>
      <c r="H61" s="533"/>
      <c r="I61" s="533"/>
      <c r="J61" s="533"/>
      <c r="K61" s="533"/>
    </row>
    <row r="62" spans="1:7" ht="15.75">
      <c r="A62" s="114"/>
      <c r="B62" s="114"/>
      <c r="C62" s="114"/>
      <c r="D62" s="114"/>
      <c r="E62" s="114"/>
      <c r="F62" s="114"/>
      <c r="G62" s="114"/>
    </row>
    <row r="63" spans="1:11" ht="15.75">
      <c r="A63" s="115"/>
      <c r="B63" s="115"/>
      <c r="C63" s="116" t="s">
        <v>75</v>
      </c>
      <c r="D63" s="1" t="s">
        <v>76</v>
      </c>
      <c r="E63" s="117" t="s">
        <v>77</v>
      </c>
      <c r="F63" s="118" t="s">
        <v>352</v>
      </c>
      <c r="G63" s="119"/>
      <c r="H63" s="120"/>
      <c r="I63" s="121" t="s">
        <v>78</v>
      </c>
      <c r="K63" s="122"/>
    </row>
    <row r="64" spans="1:11" ht="15.75">
      <c r="A64" s="115"/>
      <c r="B64" s="115"/>
      <c r="C64" s="116" t="s">
        <v>79</v>
      </c>
      <c r="D64" s="1" t="s">
        <v>80</v>
      </c>
      <c r="E64" s="120"/>
      <c r="F64" s="115"/>
      <c r="G64" s="115"/>
      <c r="H64" s="115"/>
      <c r="I64" s="115" t="s">
        <v>293</v>
      </c>
      <c r="J64" s="115"/>
      <c r="K64" s="123"/>
    </row>
    <row r="65" spans="1:7" ht="15.75">
      <c r="A65" s="114"/>
      <c r="B65" s="114"/>
      <c r="C65" s="114"/>
      <c r="D65" s="114"/>
      <c r="E65" s="114"/>
      <c r="F65" s="114"/>
      <c r="G65" s="114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</sheetData>
  <sheetProtection/>
  <mergeCells count="44">
    <mergeCell ref="A3:D3"/>
    <mergeCell ref="E3:K3"/>
    <mergeCell ref="A4:D4"/>
    <mergeCell ref="E4:K4"/>
    <mergeCell ref="E5:I5"/>
    <mergeCell ref="J5:K5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21:D22"/>
    <mergeCell ref="H21:K21"/>
    <mergeCell ref="C26:D26"/>
    <mergeCell ref="A28:D29"/>
    <mergeCell ref="H28:K28"/>
    <mergeCell ref="A31:A33"/>
    <mergeCell ref="B31:B33"/>
    <mergeCell ref="A34:D34"/>
    <mergeCell ref="A35:A37"/>
    <mergeCell ref="B35:B37"/>
    <mergeCell ref="A38:D38"/>
    <mergeCell ref="A39:A41"/>
    <mergeCell ref="B39:B41"/>
    <mergeCell ref="A42:D42"/>
    <mergeCell ref="A43:A45"/>
    <mergeCell ref="B43:B45"/>
    <mergeCell ref="A46:D46"/>
    <mergeCell ref="A47:A49"/>
    <mergeCell ref="B47:B49"/>
    <mergeCell ref="A58:D58"/>
    <mergeCell ref="A59:D59"/>
    <mergeCell ref="A60:G60"/>
    <mergeCell ref="A61:K61"/>
    <mergeCell ref="A50:D50"/>
    <mergeCell ref="A51:A53"/>
    <mergeCell ref="B51:B53"/>
    <mergeCell ref="A54:D54"/>
    <mergeCell ref="A55:A57"/>
    <mergeCell ref="B55:B57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K70"/>
  <sheetViews>
    <sheetView zoomScale="69" zoomScaleNormal="69" zoomScalePageLayoutView="0" workbookViewId="0" topLeftCell="A1">
      <selection activeCell="G21" sqref="G21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380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111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112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31"/>
      <c r="I11" s="536"/>
      <c r="J11" s="537"/>
      <c r="K11" s="538"/>
    </row>
    <row r="12" spans="1:11" ht="36.7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8" t="s">
        <v>113</v>
      </c>
      <c r="I12" s="514" t="s">
        <v>114</v>
      </c>
      <c r="J12" s="514"/>
      <c r="K12" s="514"/>
    </row>
    <row r="13" spans="1:11" ht="45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33" t="s">
        <v>115</v>
      </c>
      <c r="I13" s="514" t="s">
        <v>116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516" t="s">
        <v>410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516"/>
      <c r="H19" s="516"/>
      <c r="I19" s="516"/>
      <c r="J19" s="516"/>
      <c r="K19" s="516"/>
    </row>
    <row r="20" spans="1:11" ht="16.5" customHeight="1">
      <c r="A20" s="511"/>
      <c r="B20" s="511"/>
      <c r="C20" s="511"/>
      <c r="D20" s="511"/>
      <c r="E20" s="38" t="s">
        <v>32</v>
      </c>
      <c r="F20" s="39" t="s">
        <v>33</v>
      </c>
      <c r="G20" s="516"/>
      <c r="H20" s="516"/>
      <c r="I20" s="516"/>
      <c r="J20" s="516"/>
      <c r="K20" s="51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17.25" customHeight="1">
      <c r="A23" s="517"/>
      <c r="B23" s="517"/>
      <c r="C23" s="517"/>
      <c r="D23" s="517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>
      <c r="A24" s="52"/>
      <c r="B24" s="53"/>
      <c r="C24" s="52" t="s">
        <v>43</v>
      </c>
      <c r="D24" s="54" t="s">
        <v>44</v>
      </c>
      <c r="E24" s="46">
        <v>1</v>
      </c>
      <c r="F24" s="47">
        <v>2</v>
      </c>
      <c r="G24" s="109">
        <v>3</v>
      </c>
      <c r="H24" s="46">
        <v>4</v>
      </c>
      <c r="I24" s="46">
        <v>5</v>
      </c>
      <c r="J24" s="46">
        <v>6</v>
      </c>
      <c r="K24" s="46">
        <v>7</v>
      </c>
    </row>
    <row r="25" spans="1:11" s="21" customFormat="1" ht="17.25" customHeight="1">
      <c r="A25" s="58"/>
      <c r="B25" s="124"/>
      <c r="C25" s="125">
        <v>45</v>
      </c>
      <c r="D25" s="68" t="s">
        <v>117</v>
      </c>
      <c r="E25" s="126">
        <f>E26</f>
        <v>737824</v>
      </c>
      <c r="F25" s="127">
        <f aca="true" t="shared" si="0" ref="F25:K25">F26</f>
        <v>707824</v>
      </c>
      <c r="G25" s="128">
        <f>G26</f>
        <v>10000</v>
      </c>
      <c r="H25" s="128">
        <f>H26</f>
        <v>10000</v>
      </c>
      <c r="I25" s="129">
        <v>10000</v>
      </c>
      <c r="J25" s="112">
        <f t="shared" si="0"/>
        <v>0</v>
      </c>
      <c r="K25" s="112">
        <f t="shared" si="0"/>
        <v>0</v>
      </c>
    </row>
    <row r="26" spans="1:11" ht="31.5">
      <c r="A26" s="58"/>
      <c r="B26" s="124"/>
      <c r="C26" s="131">
        <v>451</v>
      </c>
      <c r="D26" s="132" t="s">
        <v>118</v>
      </c>
      <c r="E26" s="133">
        <f>SUM(F26:K26)</f>
        <v>737824</v>
      </c>
      <c r="F26" s="134">
        <v>707824</v>
      </c>
      <c r="G26" s="66">
        <v>10000</v>
      </c>
      <c r="H26" s="66">
        <v>10000</v>
      </c>
      <c r="I26" s="135">
        <v>10000</v>
      </c>
      <c r="J26" s="46"/>
      <c r="K26" s="46"/>
    </row>
    <row r="27" spans="1:11" ht="17.25" customHeight="1">
      <c r="A27" s="136"/>
      <c r="B27" s="137"/>
      <c r="C27" s="521" t="s">
        <v>49</v>
      </c>
      <c r="D27" s="521"/>
      <c r="E27" s="88">
        <f>SUM(E25:E25)</f>
        <v>737824</v>
      </c>
      <c r="F27" s="88">
        <f aca="true" t="shared" si="1" ref="F27:K27">SUM(F25:F25)</f>
        <v>707824</v>
      </c>
      <c r="G27" s="88">
        <f t="shared" si="1"/>
        <v>10000</v>
      </c>
      <c r="H27" s="88">
        <f t="shared" si="1"/>
        <v>10000</v>
      </c>
      <c r="I27" s="88">
        <f t="shared" si="1"/>
        <v>10000</v>
      </c>
      <c r="J27" s="88">
        <f t="shared" si="1"/>
        <v>0</v>
      </c>
      <c r="K27" s="88">
        <f t="shared" si="1"/>
        <v>0</v>
      </c>
    </row>
    <row r="28" spans="1:11" ht="17.25" customHeight="1">
      <c r="A28" s="57"/>
      <c r="B28" s="74"/>
      <c r="C28" s="138"/>
      <c r="D28" s="139"/>
      <c r="E28" s="75"/>
      <c r="F28" s="76"/>
      <c r="G28" s="77"/>
      <c r="H28" s="140"/>
      <c r="I28" s="140"/>
      <c r="J28" s="140"/>
      <c r="K28" s="76"/>
    </row>
    <row r="29" spans="1:11" ht="17.25" customHeight="1">
      <c r="A29" s="517" t="s">
        <v>50</v>
      </c>
      <c r="B29" s="517"/>
      <c r="C29" s="517"/>
      <c r="D29" s="517"/>
      <c r="E29" s="46" t="s">
        <v>35</v>
      </c>
      <c r="F29" s="47" t="s">
        <v>36</v>
      </c>
      <c r="G29" s="48" t="s">
        <v>37</v>
      </c>
      <c r="H29" s="518" t="s">
        <v>38</v>
      </c>
      <c r="I29" s="518"/>
      <c r="J29" s="518"/>
      <c r="K29" s="518"/>
    </row>
    <row r="30" spans="1:11" ht="17.25" customHeight="1">
      <c r="A30" s="517"/>
      <c r="B30" s="517"/>
      <c r="C30" s="517"/>
      <c r="D30" s="517"/>
      <c r="E30" s="49" t="s">
        <v>39</v>
      </c>
      <c r="F30" s="50" t="s">
        <v>40</v>
      </c>
      <c r="G30" s="51" t="s">
        <v>349</v>
      </c>
      <c r="H30" s="45" t="s">
        <v>41</v>
      </c>
      <c r="I30" s="45" t="s">
        <v>304</v>
      </c>
      <c r="J30" s="45" t="s">
        <v>350</v>
      </c>
      <c r="K30" s="45" t="s">
        <v>351</v>
      </c>
    </row>
    <row r="31" spans="1:11" ht="17.25" customHeight="1">
      <c r="A31" s="52"/>
      <c r="B31" s="53"/>
      <c r="C31" s="52" t="s">
        <v>43</v>
      </c>
      <c r="D31" s="54" t="s">
        <v>44</v>
      </c>
      <c r="E31" s="55">
        <v>1</v>
      </c>
      <c r="F31" s="56">
        <v>2</v>
      </c>
      <c r="G31" s="52">
        <v>3</v>
      </c>
      <c r="H31" s="55">
        <v>4</v>
      </c>
      <c r="I31" s="55">
        <v>5</v>
      </c>
      <c r="J31" s="55">
        <v>6</v>
      </c>
      <c r="K31" s="55">
        <v>7</v>
      </c>
    </row>
    <row r="32" spans="1:11" ht="19.5" customHeight="1">
      <c r="A32" s="522" t="s">
        <v>51</v>
      </c>
      <c r="B32" s="523" t="s">
        <v>52</v>
      </c>
      <c r="C32" s="62">
        <v>611</v>
      </c>
      <c r="D32" s="63" t="s">
        <v>53</v>
      </c>
      <c r="E32" s="59">
        <f aca="true" t="shared" si="2" ref="E32:E58">SUM(F32:K32)</f>
        <v>490074</v>
      </c>
      <c r="F32" s="65">
        <v>460074</v>
      </c>
      <c r="G32" s="65">
        <v>10000</v>
      </c>
      <c r="H32" s="65">
        <v>10000</v>
      </c>
      <c r="I32" s="65">
        <v>10000</v>
      </c>
      <c r="J32" s="65"/>
      <c r="K32" s="79"/>
    </row>
    <row r="33" spans="1:11" ht="19.5" customHeight="1">
      <c r="A33" s="522"/>
      <c r="B33" s="523"/>
      <c r="C33" s="62"/>
      <c r="D33" s="63"/>
      <c r="E33" s="59">
        <f t="shared" si="2"/>
        <v>0</v>
      </c>
      <c r="F33" s="65"/>
      <c r="G33" s="80"/>
      <c r="H33" s="65"/>
      <c r="I33" s="65"/>
      <c r="J33" s="65"/>
      <c r="K33" s="79"/>
    </row>
    <row r="34" spans="1:11" ht="19.5" customHeight="1">
      <c r="A34" s="522"/>
      <c r="B34" s="523"/>
      <c r="C34" s="81"/>
      <c r="D34" s="82"/>
      <c r="E34" s="83">
        <f t="shared" si="2"/>
        <v>0</v>
      </c>
      <c r="F34" s="84"/>
      <c r="G34" s="85"/>
      <c r="H34" s="84"/>
      <c r="I34" s="84"/>
      <c r="J34" s="86"/>
      <c r="K34" s="87"/>
    </row>
    <row r="35" spans="1:11" ht="19.5" customHeight="1">
      <c r="A35" s="524" t="s">
        <v>54</v>
      </c>
      <c r="B35" s="524"/>
      <c r="C35" s="524"/>
      <c r="D35" s="524"/>
      <c r="E35" s="88">
        <f aca="true" t="shared" si="3" ref="E35:K35">SUM(E32:E34)</f>
        <v>490074</v>
      </c>
      <c r="F35" s="89">
        <f t="shared" si="3"/>
        <v>460074</v>
      </c>
      <c r="G35" s="90">
        <f t="shared" si="3"/>
        <v>10000</v>
      </c>
      <c r="H35" s="89">
        <f t="shared" si="3"/>
        <v>10000</v>
      </c>
      <c r="I35" s="89">
        <f t="shared" si="3"/>
        <v>10000</v>
      </c>
      <c r="J35" s="89">
        <f t="shared" si="3"/>
        <v>0</v>
      </c>
      <c r="K35" s="89">
        <f t="shared" si="3"/>
        <v>0</v>
      </c>
    </row>
    <row r="36" spans="1:11" ht="19.5" customHeight="1">
      <c r="A36" s="522" t="s">
        <v>55</v>
      </c>
      <c r="B36" s="525" t="s">
        <v>56</v>
      </c>
      <c r="C36" s="62"/>
      <c r="D36" s="91"/>
      <c r="E36" s="92">
        <f t="shared" si="2"/>
        <v>0</v>
      </c>
      <c r="F36" s="65"/>
      <c r="G36" s="80"/>
      <c r="H36" s="65"/>
      <c r="I36" s="65"/>
      <c r="J36" s="65"/>
      <c r="K36" s="79"/>
    </row>
    <row r="37" spans="1:11" ht="19.5" customHeight="1">
      <c r="A37" s="522"/>
      <c r="B37" s="525"/>
      <c r="C37" s="62"/>
      <c r="D37" s="63"/>
      <c r="E37" s="59">
        <f t="shared" si="2"/>
        <v>0</v>
      </c>
      <c r="F37" s="60"/>
      <c r="G37" s="93"/>
      <c r="H37" s="60"/>
      <c r="I37" s="60"/>
      <c r="J37" s="60"/>
      <c r="K37" s="66"/>
    </row>
    <row r="38" spans="1:11" ht="19.5" customHeight="1">
      <c r="A38" s="522"/>
      <c r="B38" s="525"/>
      <c r="C38" s="62"/>
      <c r="D38" s="63"/>
      <c r="E38" s="59">
        <f t="shared" si="2"/>
        <v>0</v>
      </c>
      <c r="F38" s="60"/>
      <c r="G38" s="93"/>
      <c r="H38" s="60"/>
      <c r="I38" s="60"/>
      <c r="J38" s="60"/>
      <c r="K38" s="66"/>
    </row>
    <row r="39" spans="1:11" ht="19.5" customHeight="1">
      <c r="A39" s="524" t="s">
        <v>57</v>
      </c>
      <c r="B39" s="524"/>
      <c r="C39" s="524"/>
      <c r="D39" s="524"/>
      <c r="E39" s="88">
        <f aca="true" t="shared" si="4" ref="E39:K39">SUM(E36:E38)</f>
        <v>0</v>
      </c>
      <c r="F39" s="89">
        <f t="shared" si="4"/>
        <v>0</v>
      </c>
      <c r="G39" s="90">
        <f t="shared" si="4"/>
        <v>0</v>
      </c>
      <c r="H39" s="89">
        <f t="shared" si="4"/>
        <v>0</v>
      </c>
      <c r="I39" s="89">
        <f t="shared" si="4"/>
        <v>0</v>
      </c>
      <c r="J39" s="89">
        <f t="shared" si="4"/>
        <v>0</v>
      </c>
      <c r="K39" s="89">
        <f t="shared" si="4"/>
        <v>0</v>
      </c>
    </row>
    <row r="40" spans="1:11" ht="19.5" customHeight="1">
      <c r="A40" s="522" t="s">
        <v>58</v>
      </c>
      <c r="B40" s="526" t="s">
        <v>59</v>
      </c>
      <c r="C40" s="62"/>
      <c r="D40" s="91"/>
      <c r="E40" s="59">
        <f t="shared" si="2"/>
        <v>0</v>
      </c>
      <c r="F40" s="60"/>
      <c r="G40" s="60"/>
      <c r="H40" s="60"/>
      <c r="I40" s="60">
        <v>0</v>
      </c>
      <c r="J40" s="60"/>
      <c r="K40" s="66"/>
    </row>
    <row r="41" spans="1:11" ht="19.5" customHeight="1">
      <c r="A41" s="522"/>
      <c r="B41" s="526"/>
      <c r="C41" s="62"/>
      <c r="D41" s="63"/>
      <c r="E41" s="83"/>
      <c r="F41" s="84"/>
      <c r="G41" s="94"/>
      <c r="H41" s="60"/>
      <c r="I41" s="60"/>
      <c r="J41" s="84"/>
      <c r="K41" s="87"/>
    </row>
    <row r="42" spans="1:11" ht="19.5" customHeight="1">
      <c r="A42" s="522"/>
      <c r="B42" s="526"/>
      <c r="C42" s="95"/>
      <c r="D42" s="96"/>
      <c r="E42" s="71">
        <f t="shared" si="2"/>
        <v>0</v>
      </c>
      <c r="F42" s="72"/>
      <c r="G42" s="97"/>
      <c r="H42" s="72"/>
      <c r="I42" s="72"/>
      <c r="J42" s="72"/>
      <c r="K42" s="73"/>
    </row>
    <row r="43" spans="1:11" ht="19.5" customHeight="1">
      <c r="A43" s="524" t="s">
        <v>60</v>
      </c>
      <c r="B43" s="524"/>
      <c r="C43" s="524"/>
      <c r="D43" s="524"/>
      <c r="E43" s="88">
        <f aca="true" t="shared" si="5" ref="E43:K43">SUM(E40:E42)</f>
        <v>0</v>
      </c>
      <c r="F43" s="89">
        <f t="shared" si="5"/>
        <v>0</v>
      </c>
      <c r="G43" s="90">
        <f t="shared" si="5"/>
        <v>0</v>
      </c>
      <c r="H43" s="90">
        <f t="shared" si="5"/>
        <v>0</v>
      </c>
      <c r="I43" s="90">
        <f t="shared" si="5"/>
        <v>0</v>
      </c>
      <c r="J43" s="90">
        <f t="shared" si="5"/>
        <v>0</v>
      </c>
      <c r="K43" s="90">
        <f t="shared" si="5"/>
        <v>0</v>
      </c>
    </row>
    <row r="44" spans="1:11" ht="19.5" customHeight="1">
      <c r="A44" s="527" t="s">
        <v>61</v>
      </c>
      <c r="B44" s="528" t="s">
        <v>62</v>
      </c>
      <c r="C44" s="62">
        <v>633</v>
      </c>
      <c r="D44" s="91" t="s">
        <v>341</v>
      </c>
      <c r="E44" s="92">
        <f t="shared" si="2"/>
        <v>247750</v>
      </c>
      <c r="F44" s="65">
        <v>247750</v>
      </c>
      <c r="G44" s="65">
        <v>0</v>
      </c>
      <c r="H44" s="65"/>
      <c r="I44" s="65"/>
      <c r="J44" s="65"/>
      <c r="K44" s="79"/>
    </row>
    <row r="45" spans="1:11" ht="19.5" customHeight="1">
      <c r="A45" s="527"/>
      <c r="B45" s="528"/>
      <c r="C45" s="62"/>
      <c r="D45" s="63"/>
      <c r="E45" s="92">
        <f t="shared" si="2"/>
        <v>0</v>
      </c>
      <c r="F45" s="60"/>
      <c r="G45" s="93"/>
      <c r="H45" s="60"/>
      <c r="I45" s="60"/>
      <c r="J45" s="60"/>
      <c r="K45" s="66"/>
    </row>
    <row r="46" spans="1:11" ht="19.5" customHeight="1" thickBot="1" thickTop="1">
      <c r="A46" s="527"/>
      <c r="B46" s="528"/>
      <c r="C46" s="95"/>
      <c r="D46" s="144"/>
      <c r="E46" s="72">
        <f t="shared" si="2"/>
        <v>0</v>
      </c>
      <c r="F46" s="72"/>
      <c r="G46" s="476"/>
      <c r="H46" s="72"/>
      <c r="I46" s="72"/>
      <c r="J46" s="72"/>
      <c r="K46" s="73"/>
    </row>
    <row r="47" spans="1:11" ht="19.5" customHeight="1" thickBot="1" thickTop="1">
      <c r="A47" s="524" t="s">
        <v>63</v>
      </c>
      <c r="B47" s="524"/>
      <c r="C47" s="524"/>
      <c r="D47" s="524"/>
      <c r="E47" s="88">
        <f aca="true" t="shared" si="6" ref="E47:K47">SUM(E44:E46)</f>
        <v>247750</v>
      </c>
      <c r="F47" s="89">
        <f t="shared" si="6"/>
        <v>247750</v>
      </c>
      <c r="G47" s="475">
        <f t="shared" si="6"/>
        <v>0</v>
      </c>
      <c r="H47" s="89">
        <f t="shared" si="6"/>
        <v>0</v>
      </c>
      <c r="I47" s="89">
        <f t="shared" si="6"/>
        <v>0</v>
      </c>
      <c r="J47" s="89">
        <f t="shared" si="6"/>
        <v>0</v>
      </c>
      <c r="K47" s="89">
        <f t="shared" si="6"/>
        <v>0</v>
      </c>
    </row>
    <row r="48" spans="1:11" ht="19.5" customHeight="1" thickBot="1" thickTop="1">
      <c r="A48" s="522" t="s">
        <v>64</v>
      </c>
      <c r="B48" s="528" t="s">
        <v>65</v>
      </c>
      <c r="C48" s="108"/>
      <c r="D48" s="109"/>
      <c r="E48" s="59">
        <f t="shared" si="2"/>
        <v>0</v>
      </c>
      <c r="F48" s="110"/>
      <c r="G48" s="58"/>
      <c r="H48" s="112"/>
      <c r="I48" s="112"/>
      <c r="J48" s="112"/>
      <c r="K48" s="112"/>
    </row>
    <row r="49" spans="1:11" ht="19.5" customHeight="1">
      <c r="A49" s="522"/>
      <c r="B49" s="528"/>
      <c r="C49" s="145"/>
      <c r="D49" s="109"/>
      <c r="E49" s="59">
        <f t="shared" si="2"/>
        <v>0</v>
      </c>
      <c r="F49" s="146"/>
      <c r="G49" s="111"/>
      <c r="H49" s="45"/>
      <c r="I49" s="45"/>
      <c r="J49" s="45"/>
      <c r="K49" s="45"/>
    </row>
    <row r="50" spans="1:11" ht="19.5" customHeight="1">
      <c r="A50" s="522"/>
      <c r="B50" s="528"/>
      <c r="C50" s="62"/>
      <c r="D50" s="63"/>
      <c r="E50" s="59">
        <f t="shared" si="2"/>
        <v>0</v>
      </c>
      <c r="F50" s="75"/>
      <c r="G50" s="93"/>
      <c r="H50" s="75"/>
      <c r="I50" s="75"/>
      <c r="J50" s="75"/>
      <c r="K50" s="75"/>
    </row>
    <row r="51" spans="1:11" ht="19.5" customHeight="1">
      <c r="A51" s="524" t="s">
        <v>66</v>
      </c>
      <c r="B51" s="524"/>
      <c r="C51" s="524"/>
      <c r="D51" s="524"/>
      <c r="E51" s="88">
        <f aca="true" t="shared" si="7" ref="E51:K51">SUM(E48:E50)</f>
        <v>0</v>
      </c>
      <c r="F51" s="89">
        <f t="shared" si="7"/>
        <v>0</v>
      </c>
      <c r="G51" s="90">
        <f t="shared" si="7"/>
        <v>0</v>
      </c>
      <c r="H51" s="89">
        <f t="shared" si="7"/>
        <v>0</v>
      </c>
      <c r="I51" s="89">
        <f t="shared" si="7"/>
        <v>0</v>
      </c>
      <c r="J51" s="89">
        <f t="shared" si="7"/>
        <v>0</v>
      </c>
      <c r="K51" s="89">
        <f t="shared" si="7"/>
        <v>0</v>
      </c>
    </row>
    <row r="52" spans="1:11" ht="19.5" customHeight="1">
      <c r="A52" s="529" t="s">
        <v>67</v>
      </c>
      <c r="B52" s="526" t="s">
        <v>68</v>
      </c>
      <c r="C52" s="62"/>
      <c r="D52" s="63"/>
      <c r="E52" s="59">
        <f t="shared" si="2"/>
        <v>0</v>
      </c>
      <c r="F52" s="66"/>
      <c r="G52" s="66"/>
      <c r="H52" s="66"/>
      <c r="I52" s="66"/>
      <c r="J52" s="66"/>
      <c r="K52" s="66"/>
    </row>
    <row r="53" spans="1:11" ht="19.5" customHeight="1">
      <c r="A53" s="529"/>
      <c r="B53" s="526"/>
      <c r="C53" s="62"/>
      <c r="D53" s="63"/>
      <c r="E53" s="59">
        <f t="shared" si="2"/>
        <v>0</v>
      </c>
      <c r="F53" s="60"/>
      <c r="G53" s="93"/>
      <c r="H53" s="60"/>
      <c r="I53" s="60"/>
      <c r="J53" s="60"/>
      <c r="K53" s="66"/>
    </row>
    <row r="54" spans="1:11" ht="19.5" customHeight="1">
      <c r="A54" s="529"/>
      <c r="B54" s="526"/>
      <c r="C54" s="62"/>
      <c r="D54" s="63"/>
      <c r="E54" s="59">
        <f t="shared" si="2"/>
        <v>0</v>
      </c>
      <c r="F54" s="60"/>
      <c r="G54" s="93"/>
      <c r="H54" s="60"/>
      <c r="I54" s="60"/>
      <c r="J54" s="60"/>
      <c r="K54" s="66"/>
    </row>
    <row r="55" spans="1:11" ht="19.5" customHeight="1">
      <c r="A55" s="524" t="s">
        <v>69</v>
      </c>
      <c r="B55" s="524"/>
      <c r="C55" s="524"/>
      <c r="D55" s="524"/>
      <c r="E55" s="88">
        <f aca="true" t="shared" si="8" ref="E55:K55">SUM(E52:E54)</f>
        <v>0</v>
      </c>
      <c r="F55" s="89">
        <f t="shared" si="8"/>
        <v>0</v>
      </c>
      <c r="G55" s="90">
        <f t="shared" si="8"/>
        <v>0</v>
      </c>
      <c r="H55" s="89">
        <f t="shared" si="8"/>
        <v>0</v>
      </c>
      <c r="I55" s="89">
        <f t="shared" si="8"/>
        <v>0</v>
      </c>
      <c r="J55" s="89">
        <f t="shared" si="8"/>
        <v>0</v>
      </c>
      <c r="K55" s="89">
        <f t="shared" si="8"/>
        <v>0</v>
      </c>
    </row>
    <row r="56" spans="1:11" ht="19.5" customHeight="1">
      <c r="A56" s="522" t="s">
        <v>70</v>
      </c>
      <c r="B56" s="530" t="s">
        <v>71</v>
      </c>
      <c r="C56" s="62"/>
      <c r="D56" s="63"/>
      <c r="E56" s="59">
        <f t="shared" si="2"/>
        <v>0</v>
      </c>
      <c r="F56" s="60"/>
      <c r="G56" s="93"/>
      <c r="H56" s="60"/>
      <c r="I56" s="60"/>
      <c r="J56" s="60"/>
      <c r="K56" s="66"/>
    </row>
    <row r="57" spans="1:11" ht="19.5" customHeight="1">
      <c r="A57" s="522"/>
      <c r="B57" s="530"/>
      <c r="C57" s="62"/>
      <c r="D57" s="63"/>
      <c r="E57" s="59">
        <f t="shared" si="2"/>
        <v>0</v>
      </c>
      <c r="F57" s="60"/>
      <c r="G57" s="93"/>
      <c r="H57" s="60"/>
      <c r="I57" s="60"/>
      <c r="J57" s="60"/>
      <c r="K57" s="66"/>
    </row>
    <row r="58" spans="1:11" ht="19.5" customHeight="1">
      <c r="A58" s="522"/>
      <c r="B58" s="530"/>
      <c r="C58" s="62"/>
      <c r="D58" s="63"/>
      <c r="E58" s="71">
        <f t="shared" si="2"/>
        <v>0</v>
      </c>
      <c r="F58" s="72"/>
      <c r="G58" s="107"/>
      <c r="H58" s="72"/>
      <c r="I58" s="72"/>
      <c r="J58" s="72"/>
      <c r="K58" s="73"/>
    </row>
    <row r="59" spans="1:11" ht="19.5" customHeight="1">
      <c r="A59" s="524" t="s">
        <v>72</v>
      </c>
      <c r="B59" s="524"/>
      <c r="C59" s="524"/>
      <c r="D59" s="524"/>
      <c r="E59" s="88">
        <f>SUM(E56:E58)</f>
        <v>0</v>
      </c>
      <c r="F59" s="89">
        <f aca="true" t="shared" si="9" ref="F59:K59">SUM(F56:F58)</f>
        <v>0</v>
      </c>
      <c r="G59" s="90">
        <f t="shared" si="9"/>
        <v>0</v>
      </c>
      <c r="H59" s="89">
        <f t="shared" si="9"/>
        <v>0</v>
      </c>
      <c r="I59" s="89">
        <f t="shared" si="9"/>
        <v>0</v>
      </c>
      <c r="J59" s="89">
        <f t="shared" si="9"/>
        <v>0</v>
      </c>
      <c r="K59" s="89">
        <f t="shared" si="9"/>
        <v>0</v>
      </c>
    </row>
    <row r="60" spans="1:11" ht="21.75" customHeight="1">
      <c r="A60" s="531" t="s">
        <v>73</v>
      </c>
      <c r="B60" s="531"/>
      <c r="C60" s="531"/>
      <c r="D60" s="531"/>
      <c r="E60" s="88">
        <f>+E35+E39+E43+E47+E51+E55+E59</f>
        <v>737824</v>
      </c>
      <c r="F60" s="88">
        <f aca="true" t="shared" si="10" ref="F60:K60">+F35+F39+F43+F47+F51+F55+F59</f>
        <v>707824</v>
      </c>
      <c r="G60" s="113">
        <f t="shared" si="10"/>
        <v>10000</v>
      </c>
      <c r="H60" s="88">
        <f t="shared" si="10"/>
        <v>10000</v>
      </c>
      <c r="I60" s="88">
        <f t="shared" si="10"/>
        <v>10000</v>
      </c>
      <c r="J60" s="88">
        <f t="shared" si="10"/>
        <v>0</v>
      </c>
      <c r="K60" s="88">
        <f t="shared" si="10"/>
        <v>0</v>
      </c>
    </row>
    <row r="61" spans="1:7" ht="23.25" customHeight="1">
      <c r="A61" s="532" t="s">
        <v>74</v>
      </c>
      <c r="B61" s="532"/>
      <c r="C61" s="532"/>
      <c r="D61" s="532"/>
      <c r="E61" s="532"/>
      <c r="F61" s="532"/>
      <c r="G61" s="532"/>
    </row>
    <row r="62" spans="1:11" ht="66" customHeight="1">
      <c r="A62" s="533"/>
      <c r="B62" s="533"/>
      <c r="C62" s="533"/>
      <c r="D62" s="533"/>
      <c r="E62" s="533"/>
      <c r="F62" s="533"/>
      <c r="G62" s="533"/>
      <c r="H62" s="533"/>
      <c r="I62" s="533"/>
      <c r="J62" s="533"/>
      <c r="K62" s="533"/>
    </row>
    <row r="63" spans="1:7" ht="15.75">
      <c r="A63" s="114"/>
      <c r="B63" s="114"/>
      <c r="C63" s="114"/>
      <c r="D63" s="114"/>
      <c r="E63" s="114"/>
      <c r="F63" s="114"/>
      <c r="G63" s="114"/>
    </row>
    <row r="64" spans="1:11" ht="15.75">
      <c r="A64" s="115"/>
      <c r="B64" s="115"/>
      <c r="C64" s="116" t="s">
        <v>75</v>
      </c>
      <c r="D64" s="1" t="s">
        <v>76</v>
      </c>
      <c r="E64" s="117" t="s">
        <v>77</v>
      </c>
      <c r="F64" s="118" t="s">
        <v>352</v>
      </c>
      <c r="G64" s="119"/>
      <c r="H64" s="120"/>
      <c r="I64" s="121" t="s">
        <v>78</v>
      </c>
      <c r="K64" s="122"/>
    </row>
    <row r="65" spans="1:11" ht="15.75">
      <c r="A65" s="115"/>
      <c r="B65" s="115"/>
      <c r="C65" s="116" t="s">
        <v>79</v>
      </c>
      <c r="D65" s="1" t="s">
        <v>80</v>
      </c>
      <c r="E65" s="120"/>
      <c r="F65" s="115"/>
      <c r="G65" s="115"/>
      <c r="H65" s="115"/>
      <c r="I65" s="115" t="s">
        <v>293</v>
      </c>
      <c r="J65" s="115"/>
      <c r="K65" s="123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81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</sheetData>
  <sheetProtection selectLockedCells="1" selectUnlockedCells="1"/>
  <mergeCells count="45">
    <mergeCell ref="A59:D59"/>
    <mergeCell ref="A60:D60"/>
    <mergeCell ref="A61:G61"/>
    <mergeCell ref="A62:K62"/>
    <mergeCell ref="A51:D51"/>
    <mergeCell ref="A52:A54"/>
    <mergeCell ref="B52:B54"/>
    <mergeCell ref="A55:D55"/>
    <mergeCell ref="A56:A58"/>
    <mergeCell ref="B56:B58"/>
    <mergeCell ref="A43:D43"/>
    <mergeCell ref="A44:A46"/>
    <mergeCell ref="B44:B46"/>
    <mergeCell ref="A47:D47"/>
    <mergeCell ref="A48:A50"/>
    <mergeCell ref="B48:B50"/>
    <mergeCell ref="A35:D35"/>
    <mergeCell ref="A36:A38"/>
    <mergeCell ref="B36:B38"/>
    <mergeCell ref="A39:D39"/>
    <mergeCell ref="A40:A42"/>
    <mergeCell ref="B40:B42"/>
    <mergeCell ref="A22:D23"/>
    <mergeCell ref="H22:K22"/>
    <mergeCell ref="C27:D27"/>
    <mergeCell ref="A29:D30"/>
    <mergeCell ref="H29:K29"/>
    <mergeCell ref="A32:A34"/>
    <mergeCell ref="B32:B34"/>
    <mergeCell ref="A7:D20"/>
    <mergeCell ref="I7:K7"/>
    <mergeCell ref="I8:K8"/>
    <mergeCell ref="I9:K9"/>
    <mergeCell ref="I10:K10"/>
    <mergeCell ref="I12:K12"/>
    <mergeCell ref="I13:K13"/>
    <mergeCell ref="I14:K14"/>
    <mergeCell ref="G15:K20"/>
    <mergeCell ref="I11:K11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1"/>
  <sheetViews>
    <sheetView zoomScale="69" zoomScaleNormal="69" zoomScalePageLayoutView="0" workbookViewId="0" topLeftCell="A1">
      <selection activeCell="G20" sqref="G20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3.87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96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82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84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36.75" customHeight="1">
      <c r="A11" s="511"/>
      <c r="B11" s="511"/>
      <c r="C11" s="511"/>
      <c r="D11" s="511"/>
      <c r="E11" s="29" t="s">
        <v>17</v>
      </c>
      <c r="F11" s="23"/>
      <c r="G11" s="30" t="s">
        <v>18</v>
      </c>
      <c r="H11" s="28" t="s">
        <v>84</v>
      </c>
      <c r="I11" s="514" t="s">
        <v>85</v>
      </c>
      <c r="J11" s="514"/>
      <c r="K11" s="514"/>
    </row>
    <row r="12" spans="1:11" ht="45" customHeight="1">
      <c r="A12" s="511"/>
      <c r="B12" s="511"/>
      <c r="C12" s="511"/>
      <c r="D12" s="511"/>
      <c r="E12" s="29" t="s">
        <v>20</v>
      </c>
      <c r="F12" s="32"/>
      <c r="G12" s="30" t="s">
        <v>21</v>
      </c>
      <c r="H12" s="33" t="s">
        <v>91</v>
      </c>
      <c r="I12" s="514" t="s">
        <v>92</v>
      </c>
      <c r="J12" s="514"/>
      <c r="K12" s="514"/>
    </row>
    <row r="13" spans="1:11" ht="29.25" customHeight="1">
      <c r="A13" s="511"/>
      <c r="B13" s="511"/>
      <c r="C13" s="511"/>
      <c r="D13" s="511"/>
      <c r="E13" s="30" t="s">
        <v>24</v>
      </c>
      <c r="F13" s="23"/>
      <c r="G13" s="34" t="s">
        <v>25</v>
      </c>
      <c r="H13" s="35"/>
      <c r="I13" s="514" t="s">
        <v>26</v>
      </c>
      <c r="J13" s="514"/>
      <c r="K13" s="514"/>
    </row>
    <row r="14" spans="1:11" ht="16.5" customHeight="1">
      <c r="A14" s="511"/>
      <c r="B14" s="511"/>
      <c r="C14" s="511"/>
      <c r="D14" s="511"/>
      <c r="E14" s="36" t="s">
        <v>27</v>
      </c>
      <c r="F14" s="23"/>
      <c r="G14" s="516" t="s">
        <v>395</v>
      </c>
      <c r="H14" s="516"/>
      <c r="I14" s="516"/>
      <c r="J14" s="516"/>
      <c r="K14" s="516"/>
    </row>
    <row r="15" spans="1:11" ht="16.5" customHeight="1">
      <c r="A15" s="511"/>
      <c r="B15" s="511"/>
      <c r="C15" s="511"/>
      <c r="D15" s="511"/>
      <c r="E15" s="37" t="s">
        <v>28</v>
      </c>
      <c r="F15" s="23"/>
      <c r="G15" s="516"/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6" t="s">
        <v>29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30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0" t="s">
        <v>31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8" t="s">
        <v>32</v>
      </c>
      <c r="F19" s="39" t="s">
        <v>33</v>
      </c>
      <c r="G19" s="516"/>
      <c r="H19" s="516"/>
      <c r="I19" s="516"/>
      <c r="J19" s="516"/>
      <c r="K19" s="516"/>
    </row>
    <row r="20" spans="1:11" ht="8.25" customHeight="1">
      <c r="A20" s="40"/>
      <c r="B20" s="40"/>
      <c r="C20" s="41"/>
      <c r="D20" s="42"/>
      <c r="E20" s="43"/>
      <c r="F20" s="41"/>
      <c r="G20" s="41"/>
      <c r="H20" s="42"/>
      <c r="I20" s="42"/>
      <c r="J20" s="41"/>
      <c r="K20" s="44"/>
    </row>
    <row r="21" spans="1:11" ht="17.25" customHeight="1">
      <c r="A21" s="517" t="s">
        <v>34</v>
      </c>
      <c r="B21" s="517"/>
      <c r="C21" s="517"/>
      <c r="D21" s="517"/>
      <c r="E21" s="46" t="s">
        <v>35</v>
      </c>
      <c r="F21" s="47" t="s">
        <v>36</v>
      </c>
      <c r="G21" s="48" t="s">
        <v>37</v>
      </c>
      <c r="H21" s="518" t="s">
        <v>38</v>
      </c>
      <c r="I21" s="518"/>
      <c r="J21" s="518"/>
      <c r="K21" s="518"/>
    </row>
    <row r="22" spans="1:11" ht="17.25" customHeight="1">
      <c r="A22" s="517"/>
      <c r="B22" s="517"/>
      <c r="C22" s="517"/>
      <c r="D22" s="517"/>
      <c r="E22" s="49" t="s">
        <v>39</v>
      </c>
      <c r="F22" s="50" t="s">
        <v>40</v>
      </c>
      <c r="G22" s="51" t="s">
        <v>349</v>
      </c>
      <c r="H22" s="45" t="s">
        <v>41</v>
      </c>
      <c r="I22" s="45" t="s">
        <v>304</v>
      </c>
      <c r="J22" s="45" t="s">
        <v>350</v>
      </c>
      <c r="K22" s="45" t="s">
        <v>351</v>
      </c>
    </row>
    <row r="23" spans="1:11" ht="17.25" customHeight="1">
      <c r="A23" s="111"/>
      <c r="B23" s="147"/>
      <c r="C23" s="111" t="s">
        <v>43</v>
      </c>
      <c r="D23" s="109" t="s">
        <v>44</v>
      </c>
      <c r="E23" s="46">
        <v>1</v>
      </c>
      <c r="F23" s="47">
        <v>2</v>
      </c>
      <c r="G23" s="109">
        <v>3</v>
      </c>
      <c r="H23" s="46">
        <v>4</v>
      </c>
      <c r="I23" s="46">
        <v>5</v>
      </c>
      <c r="J23" s="46">
        <v>6</v>
      </c>
      <c r="K23" s="46">
        <v>7</v>
      </c>
    </row>
    <row r="24" spans="1:11" ht="17.25" customHeight="1">
      <c r="A24" s="148"/>
      <c r="B24" s="149"/>
      <c r="C24" s="108">
        <v>41</v>
      </c>
      <c r="D24" s="150" t="s">
        <v>93</v>
      </c>
      <c r="E24" s="151">
        <f>F24+G24+H24+I24+J24+K24</f>
        <v>110100</v>
      </c>
      <c r="F24" s="127">
        <f>F25</f>
        <v>0</v>
      </c>
      <c r="G24" s="128">
        <v>100</v>
      </c>
      <c r="H24" s="128">
        <v>110000</v>
      </c>
      <c r="I24" s="129">
        <v>0</v>
      </c>
      <c r="J24" s="112">
        <f>J25</f>
        <v>0</v>
      </c>
      <c r="K24" s="112">
        <f>K25</f>
        <v>0</v>
      </c>
    </row>
    <row r="25" spans="1:11" ht="17.25" customHeight="1">
      <c r="A25" s="152"/>
      <c r="B25" s="153"/>
      <c r="C25" s="154">
        <v>411</v>
      </c>
      <c r="D25" s="155" t="s">
        <v>94</v>
      </c>
      <c r="E25" s="156">
        <f>F25+G25+H25+I25+J25+K25</f>
        <v>110100</v>
      </c>
      <c r="F25" s="157"/>
      <c r="G25" s="158">
        <v>100</v>
      </c>
      <c r="H25" s="158">
        <v>110000</v>
      </c>
      <c r="I25" s="158">
        <v>0</v>
      </c>
      <c r="J25" s="158"/>
      <c r="K25" s="158"/>
    </row>
    <row r="26" spans="1:11" s="21" customFormat="1" ht="17.25" customHeight="1">
      <c r="A26" s="58"/>
      <c r="B26" s="124"/>
      <c r="C26" s="125">
        <v>42</v>
      </c>
      <c r="D26" s="159" t="s">
        <v>87</v>
      </c>
      <c r="E26" s="160">
        <f>F26+G26+H26+I26+J26+K26</f>
        <v>0</v>
      </c>
      <c r="F26" s="161">
        <f>F27</f>
        <v>0</v>
      </c>
      <c r="G26" s="162">
        <v>0</v>
      </c>
      <c r="H26" s="162">
        <v>0</v>
      </c>
      <c r="I26" s="163">
        <v>0</v>
      </c>
      <c r="J26" s="164"/>
      <c r="K26" s="164"/>
    </row>
    <row r="27" spans="1:11" ht="15.75">
      <c r="A27" s="58"/>
      <c r="B27" s="124"/>
      <c r="C27" s="131">
        <v>421</v>
      </c>
      <c r="D27" s="132" t="s">
        <v>88</v>
      </c>
      <c r="E27" s="165">
        <f>F27+G27+H27+I27+J27+K27</f>
        <v>0</v>
      </c>
      <c r="F27" s="134">
        <v>0</v>
      </c>
      <c r="G27" s="66">
        <v>0</v>
      </c>
      <c r="H27" s="66">
        <v>0</v>
      </c>
      <c r="I27" s="135">
        <v>0</v>
      </c>
      <c r="J27" s="46"/>
      <c r="K27" s="46"/>
    </row>
    <row r="28" spans="1:11" ht="17.25" customHeight="1">
      <c r="A28" s="136"/>
      <c r="B28" s="137"/>
      <c r="C28" s="521" t="s">
        <v>49</v>
      </c>
      <c r="D28" s="521"/>
      <c r="E28" s="88">
        <f>E24+E26</f>
        <v>110100</v>
      </c>
      <c r="F28" s="88">
        <f>SUM(F26:F26)</f>
        <v>0</v>
      </c>
      <c r="G28" s="88">
        <f>G24+G26</f>
        <v>100</v>
      </c>
      <c r="H28" s="88">
        <f>H24+H26</f>
        <v>110000</v>
      </c>
      <c r="I28" s="88">
        <f>I24+I26</f>
        <v>0</v>
      </c>
      <c r="J28" s="88">
        <f>J24+J26</f>
        <v>0</v>
      </c>
      <c r="K28" s="88">
        <f>K24+K26</f>
        <v>0</v>
      </c>
    </row>
    <row r="29" spans="1:11" ht="17.25" customHeight="1">
      <c r="A29" s="57"/>
      <c r="B29" s="74"/>
      <c r="C29" s="138"/>
      <c r="D29" s="139"/>
      <c r="E29" s="75"/>
      <c r="F29" s="76"/>
      <c r="G29" s="77"/>
      <c r="H29" s="140"/>
      <c r="I29" s="140"/>
      <c r="J29" s="140"/>
      <c r="K29" s="76"/>
    </row>
    <row r="30" spans="1:11" ht="17.25" customHeight="1">
      <c r="A30" s="517" t="s">
        <v>50</v>
      </c>
      <c r="B30" s="517"/>
      <c r="C30" s="517"/>
      <c r="D30" s="517"/>
      <c r="E30" s="46" t="s">
        <v>35</v>
      </c>
      <c r="F30" s="47" t="s">
        <v>36</v>
      </c>
      <c r="G30" s="48" t="s">
        <v>37</v>
      </c>
      <c r="H30" s="518" t="s">
        <v>38</v>
      </c>
      <c r="I30" s="518"/>
      <c r="J30" s="518"/>
      <c r="K30" s="518"/>
    </row>
    <row r="31" spans="1:11" ht="17.25" customHeight="1">
      <c r="A31" s="517"/>
      <c r="B31" s="517"/>
      <c r="C31" s="517"/>
      <c r="D31" s="517"/>
      <c r="E31" s="49" t="s">
        <v>39</v>
      </c>
      <c r="F31" s="50" t="s">
        <v>40</v>
      </c>
      <c r="G31" s="51" t="s">
        <v>349</v>
      </c>
      <c r="H31" s="45" t="s">
        <v>41</v>
      </c>
      <c r="I31" s="45" t="s">
        <v>304</v>
      </c>
      <c r="J31" s="45" t="s">
        <v>350</v>
      </c>
      <c r="K31" s="45" t="s">
        <v>351</v>
      </c>
    </row>
    <row r="32" spans="1:11" ht="17.25" customHeight="1">
      <c r="A32" s="52"/>
      <c r="B32" s="53"/>
      <c r="C32" s="52" t="s">
        <v>43</v>
      </c>
      <c r="D32" s="54" t="s">
        <v>44</v>
      </c>
      <c r="E32" s="55">
        <v>1</v>
      </c>
      <c r="F32" s="56">
        <v>2</v>
      </c>
      <c r="G32" s="52">
        <v>3</v>
      </c>
      <c r="H32" s="55">
        <v>4</v>
      </c>
      <c r="I32" s="55">
        <v>5</v>
      </c>
      <c r="J32" s="55">
        <v>6</v>
      </c>
      <c r="K32" s="55">
        <v>7</v>
      </c>
    </row>
    <row r="33" spans="1:11" ht="19.5" customHeight="1">
      <c r="A33" s="522" t="s">
        <v>51</v>
      </c>
      <c r="B33" s="523" t="s">
        <v>52</v>
      </c>
      <c r="C33" s="62">
        <v>611</v>
      </c>
      <c r="D33" s="63" t="s">
        <v>53</v>
      </c>
      <c r="E33" s="59">
        <f aca="true" t="shared" si="0" ref="E33:E59">SUM(F33:K33)</f>
        <v>100</v>
      </c>
      <c r="F33" s="65"/>
      <c r="G33" s="65">
        <v>100</v>
      </c>
      <c r="H33" s="65"/>
      <c r="I33" s="65"/>
      <c r="J33" s="65"/>
      <c r="K33" s="79"/>
    </row>
    <row r="34" spans="1:11" ht="19.5" customHeight="1">
      <c r="A34" s="522"/>
      <c r="B34" s="523"/>
      <c r="C34" s="62"/>
      <c r="D34" s="63"/>
      <c r="E34" s="59">
        <f t="shared" si="0"/>
        <v>0</v>
      </c>
      <c r="F34" s="65"/>
      <c r="G34" s="80"/>
      <c r="H34" s="65"/>
      <c r="I34" s="65"/>
      <c r="J34" s="65"/>
      <c r="K34" s="79"/>
    </row>
    <row r="35" spans="1:11" ht="19.5" customHeight="1">
      <c r="A35" s="522"/>
      <c r="B35" s="523"/>
      <c r="C35" s="81"/>
      <c r="D35" s="82"/>
      <c r="E35" s="83">
        <f t="shared" si="0"/>
        <v>0</v>
      </c>
      <c r="F35" s="84"/>
      <c r="G35" s="85"/>
      <c r="H35" s="84"/>
      <c r="I35" s="84"/>
      <c r="J35" s="86"/>
      <c r="K35" s="87"/>
    </row>
    <row r="36" spans="1:11" ht="19.5" customHeight="1">
      <c r="A36" s="524" t="s">
        <v>54</v>
      </c>
      <c r="B36" s="524"/>
      <c r="C36" s="524"/>
      <c r="D36" s="524"/>
      <c r="E36" s="88">
        <f aca="true" t="shared" si="1" ref="E36:K36">SUM(E33:E35)</f>
        <v>100</v>
      </c>
      <c r="F36" s="89">
        <f t="shared" si="1"/>
        <v>0</v>
      </c>
      <c r="G36" s="90">
        <f t="shared" si="1"/>
        <v>100</v>
      </c>
      <c r="H36" s="89">
        <f t="shared" si="1"/>
        <v>0</v>
      </c>
      <c r="I36" s="89">
        <f t="shared" si="1"/>
        <v>0</v>
      </c>
      <c r="J36" s="89">
        <f t="shared" si="1"/>
        <v>0</v>
      </c>
      <c r="K36" s="89">
        <f t="shared" si="1"/>
        <v>0</v>
      </c>
    </row>
    <row r="37" spans="1:11" ht="19.5" customHeight="1">
      <c r="A37" s="522" t="s">
        <v>55</v>
      </c>
      <c r="B37" s="525" t="s">
        <v>56</v>
      </c>
      <c r="C37" s="62"/>
      <c r="D37" s="91"/>
      <c r="E37" s="92">
        <f t="shared" si="0"/>
        <v>0</v>
      </c>
      <c r="F37" s="65"/>
      <c r="G37" s="80"/>
      <c r="H37" s="65"/>
      <c r="I37" s="65"/>
      <c r="J37" s="65"/>
      <c r="K37" s="79"/>
    </row>
    <row r="38" spans="1:11" ht="19.5" customHeight="1">
      <c r="A38" s="522"/>
      <c r="B38" s="525"/>
      <c r="C38" s="62"/>
      <c r="D38" s="63"/>
      <c r="E38" s="59">
        <f t="shared" si="0"/>
        <v>0</v>
      </c>
      <c r="F38" s="60"/>
      <c r="G38" s="93"/>
      <c r="H38" s="60"/>
      <c r="I38" s="60"/>
      <c r="J38" s="60"/>
      <c r="K38" s="66"/>
    </row>
    <row r="39" spans="1:11" ht="19.5" customHeight="1">
      <c r="A39" s="522"/>
      <c r="B39" s="525"/>
      <c r="C39" s="62"/>
      <c r="D39" s="63"/>
      <c r="E39" s="59">
        <f t="shared" si="0"/>
        <v>0</v>
      </c>
      <c r="F39" s="60"/>
      <c r="G39" s="93"/>
      <c r="H39" s="60"/>
      <c r="I39" s="60"/>
      <c r="J39" s="60"/>
      <c r="K39" s="66"/>
    </row>
    <row r="40" spans="1:11" ht="19.5" customHeight="1">
      <c r="A40" s="524" t="s">
        <v>57</v>
      </c>
      <c r="B40" s="524"/>
      <c r="C40" s="524"/>
      <c r="D40" s="524"/>
      <c r="E40" s="88">
        <f aca="true" t="shared" si="2" ref="E40:K40">SUM(E37:E39)</f>
        <v>0</v>
      </c>
      <c r="F40" s="89">
        <f t="shared" si="2"/>
        <v>0</v>
      </c>
      <c r="G40" s="90">
        <f t="shared" si="2"/>
        <v>0</v>
      </c>
      <c r="H40" s="89">
        <f t="shared" si="2"/>
        <v>0</v>
      </c>
      <c r="I40" s="89">
        <f t="shared" si="2"/>
        <v>0</v>
      </c>
      <c r="J40" s="89">
        <f t="shared" si="2"/>
        <v>0</v>
      </c>
      <c r="K40" s="89">
        <f t="shared" si="2"/>
        <v>0</v>
      </c>
    </row>
    <row r="41" spans="1:11" ht="19.5" customHeight="1">
      <c r="A41" s="522" t="s">
        <v>58</v>
      </c>
      <c r="B41" s="526" t="s">
        <v>59</v>
      </c>
      <c r="C41" s="62"/>
      <c r="D41" s="91"/>
      <c r="E41" s="59">
        <f t="shared" si="0"/>
        <v>0</v>
      </c>
      <c r="F41" s="60"/>
      <c r="G41" s="60"/>
      <c r="H41" s="60"/>
      <c r="I41" s="60"/>
      <c r="J41" s="60"/>
      <c r="K41" s="66"/>
    </row>
    <row r="42" spans="1:11" ht="19.5" customHeight="1">
      <c r="A42" s="522"/>
      <c r="B42" s="526"/>
      <c r="C42" s="62"/>
      <c r="D42" s="63"/>
      <c r="E42" s="83"/>
      <c r="F42" s="84"/>
      <c r="G42" s="94"/>
      <c r="H42" s="60"/>
      <c r="I42" s="60"/>
      <c r="J42" s="84"/>
      <c r="K42" s="87"/>
    </row>
    <row r="43" spans="1:11" ht="19.5" customHeight="1">
      <c r="A43" s="522"/>
      <c r="B43" s="526"/>
      <c r="C43" s="95"/>
      <c r="D43" s="96"/>
      <c r="E43" s="71">
        <f t="shared" si="0"/>
        <v>0</v>
      </c>
      <c r="F43" s="72"/>
      <c r="G43" s="97"/>
      <c r="H43" s="72"/>
      <c r="I43" s="72"/>
      <c r="J43" s="72"/>
      <c r="K43" s="73"/>
    </row>
    <row r="44" spans="1:11" ht="19.5" customHeight="1">
      <c r="A44" s="534" t="s">
        <v>60</v>
      </c>
      <c r="B44" s="534"/>
      <c r="C44" s="534"/>
      <c r="D44" s="534"/>
      <c r="E44" s="141">
        <f aca="true" t="shared" si="3" ref="E44:K44">SUM(E41:E43)</f>
        <v>0</v>
      </c>
      <c r="F44" s="142">
        <f t="shared" si="3"/>
        <v>0</v>
      </c>
      <c r="G44" s="143">
        <f t="shared" si="3"/>
        <v>0</v>
      </c>
      <c r="H44" s="143">
        <f t="shared" si="3"/>
        <v>0</v>
      </c>
      <c r="I44" s="143">
        <f t="shared" si="3"/>
        <v>0</v>
      </c>
      <c r="J44" s="143">
        <f t="shared" si="3"/>
        <v>0</v>
      </c>
      <c r="K44" s="143">
        <f t="shared" si="3"/>
        <v>0</v>
      </c>
    </row>
    <row r="45" spans="1:11" ht="19.5" customHeight="1">
      <c r="A45" s="535" t="s">
        <v>61</v>
      </c>
      <c r="B45" s="530" t="s">
        <v>62</v>
      </c>
      <c r="C45" s="69">
        <v>633</v>
      </c>
      <c r="D45" s="63" t="s">
        <v>89</v>
      </c>
      <c r="E45" s="59">
        <f t="shared" si="0"/>
        <v>0</v>
      </c>
      <c r="F45" s="60"/>
      <c r="G45" s="60"/>
      <c r="H45" s="60"/>
      <c r="I45" s="60"/>
      <c r="J45" s="60"/>
      <c r="K45" s="66"/>
    </row>
    <row r="46" spans="1:11" ht="19.5" customHeight="1">
      <c r="A46" s="535"/>
      <c r="B46" s="530"/>
      <c r="C46" s="62"/>
      <c r="D46" s="63"/>
      <c r="E46" s="59"/>
      <c r="F46" s="60"/>
      <c r="G46" s="93"/>
      <c r="H46" s="60"/>
      <c r="I46" s="60"/>
      <c r="J46" s="60"/>
      <c r="K46" s="66"/>
    </row>
    <row r="47" spans="1:11" ht="19.5" customHeight="1">
      <c r="A47" s="535"/>
      <c r="B47" s="530"/>
      <c r="C47" s="95"/>
      <c r="D47" s="144"/>
      <c r="E47" s="72">
        <f t="shared" si="0"/>
        <v>0</v>
      </c>
      <c r="F47" s="72"/>
      <c r="G47" s="107"/>
      <c r="H47" s="72"/>
      <c r="I47" s="72"/>
      <c r="J47" s="72"/>
      <c r="K47" s="73"/>
    </row>
    <row r="48" spans="1:11" ht="19.5" customHeight="1">
      <c r="A48" s="524" t="s">
        <v>63</v>
      </c>
      <c r="B48" s="524"/>
      <c r="C48" s="524"/>
      <c r="D48" s="524"/>
      <c r="E48" s="88">
        <f aca="true" t="shared" si="4" ref="E48:K48">SUM(E45:E47)</f>
        <v>0</v>
      </c>
      <c r="F48" s="89">
        <f t="shared" si="4"/>
        <v>0</v>
      </c>
      <c r="G48" s="90">
        <f t="shared" si="4"/>
        <v>0</v>
      </c>
      <c r="H48" s="89">
        <f t="shared" si="4"/>
        <v>0</v>
      </c>
      <c r="I48" s="89">
        <f t="shared" si="4"/>
        <v>0</v>
      </c>
      <c r="J48" s="89">
        <f t="shared" si="4"/>
        <v>0</v>
      </c>
      <c r="K48" s="89">
        <f t="shared" si="4"/>
        <v>0</v>
      </c>
    </row>
    <row r="49" spans="1:11" ht="19.5" customHeight="1">
      <c r="A49" s="522" t="s">
        <v>64</v>
      </c>
      <c r="B49" s="528" t="s">
        <v>65</v>
      </c>
      <c r="C49" s="108"/>
      <c r="D49" s="109"/>
      <c r="E49" s="59">
        <f t="shared" si="0"/>
        <v>0</v>
      </c>
      <c r="F49" s="110"/>
      <c r="G49" s="111"/>
      <c r="H49" s="112"/>
      <c r="I49" s="112"/>
      <c r="J49" s="112"/>
      <c r="K49" s="112"/>
    </row>
    <row r="50" spans="1:11" ht="19.5" customHeight="1">
      <c r="A50" s="522"/>
      <c r="B50" s="528"/>
      <c r="C50" s="145"/>
      <c r="D50" s="109"/>
      <c r="E50" s="59">
        <f t="shared" si="0"/>
        <v>0</v>
      </c>
      <c r="F50" s="146"/>
      <c r="G50" s="111"/>
      <c r="H50" s="45"/>
      <c r="I50" s="45"/>
      <c r="J50" s="45"/>
      <c r="K50" s="45"/>
    </row>
    <row r="51" spans="1:11" ht="19.5" customHeight="1">
      <c r="A51" s="522"/>
      <c r="B51" s="528"/>
      <c r="C51" s="62"/>
      <c r="D51" s="63"/>
      <c r="E51" s="59">
        <f t="shared" si="0"/>
        <v>0</v>
      </c>
      <c r="F51" s="75"/>
      <c r="G51" s="93"/>
      <c r="H51" s="75"/>
      <c r="I51" s="75"/>
      <c r="J51" s="75"/>
      <c r="K51" s="75"/>
    </row>
    <row r="52" spans="1:11" ht="19.5" customHeight="1">
      <c r="A52" s="524" t="s">
        <v>66</v>
      </c>
      <c r="B52" s="524"/>
      <c r="C52" s="524"/>
      <c r="D52" s="524"/>
      <c r="E52" s="88">
        <f aca="true" t="shared" si="5" ref="E52:K52">SUM(E49:E51)</f>
        <v>0</v>
      </c>
      <c r="F52" s="89">
        <f t="shared" si="5"/>
        <v>0</v>
      </c>
      <c r="G52" s="90">
        <f t="shared" si="5"/>
        <v>0</v>
      </c>
      <c r="H52" s="89">
        <f t="shared" si="5"/>
        <v>0</v>
      </c>
      <c r="I52" s="89">
        <f t="shared" si="5"/>
        <v>0</v>
      </c>
      <c r="J52" s="89">
        <f t="shared" si="5"/>
        <v>0</v>
      </c>
      <c r="K52" s="89">
        <f t="shared" si="5"/>
        <v>0</v>
      </c>
    </row>
    <row r="53" spans="1:11" ht="19.5" customHeight="1">
      <c r="A53" s="529" t="s">
        <v>67</v>
      </c>
      <c r="B53" s="526" t="s">
        <v>68</v>
      </c>
      <c r="C53" s="62">
        <v>642</v>
      </c>
      <c r="D53" s="91" t="s">
        <v>270</v>
      </c>
      <c r="E53" s="59">
        <f t="shared" si="0"/>
        <v>110000</v>
      </c>
      <c r="F53" s="66"/>
      <c r="G53" s="66"/>
      <c r="H53" s="66">
        <v>110000</v>
      </c>
      <c r="I53" s="66">
        <v>0</v>
      </c>
      <c r="J53" s="66"/>
      <c r="K53" s="66"/>
    </row>
    <row r="54" spans="1:11" ht="19.5" customHeight="1">
      <c r="A54" s="529"/>
      <c r="B54" s="526"/>
      <c r="C54" s="62"/>
      <c r="D54" s="63"/>
      <c r="E54" s="59">
        <f t="shared" si="0"/>
        <v>0</v>
      </c>
      <c r="F54" s="60"/>
      <c r="G54" s="93"/>
      <c r="H54" s="60"/>
      <c r="I54" s="60"/>
      <c r="J54" s="60"/>
      <c r="K54" s="66"/>
    </row>
    <row r="55" spans="1:11" ht="19.5" customHeight="1">
      <c r="A55" s="529"/>
      <c r="B55" s="526"/>
      <c r="C55" s="62"/>
      <c r="D55" s="63"/>
      <c r="E55" s="59">
        <f t="shared" si="0"/>
        <v>0</v>
      </c>
      <c r="F55" s="60"/>
      <c r="G55" s="93"/>
      <c r="H55" s="60"/>
      <c r="I55" s="60"/>
      <c r="J55" s="60"/>
      <c r="K55" s="66"/>
    </row>
    <row r="56" spans="1:11" ht="19.5" customHeight="1">
      <c r="A56" s="524" t="s">
        <v>69</v>
      </c>
      <c r="B56" s="524"/>
      <c r="C56" s="524"/>
      <c r="D56" s="524"/>
      <c r="E56" s="88">
        <f aca="true" t="shared" si="6" ref="E56:K56">SUM(E53:E55)</f>
        <v>110000</v>
      </c>
      <c r="F56" s="89">
        <f t="shared" si="6"/>
        <v>0</v>
      </c>
      <c r="G56" s="90">
        <f t="shared" si="6"/>
        <v>0</v>
      </c>
      <c r="H56" s="89">
        <f t="shared" si="6"/>
        <v>110000</v>
      </c>
      <c r="I56" s="89">
        <f t="shared" si="6"/>
        <v>0</v>
      </c>
      <c r="J56" s="89">
        <f t="shared" si="6"/>
        <v>0</v>
      </c>
      <c r="K56" s="89">
        <f t="shared" si="6"/>
        <v>0</v>
      </c>
    </row>
    <row r="57" spans="1:11" ht="19.5" customHeight="1">
      <c r="A57" s="522" t="s">
        <v>70</v>
      </c>
      <c r="B57" s="530" t="s">
        <v>71</v>
      </c>
      <c r="C57" s="62"/>
      <c r="D57" s="63"/>
      <c r="E57" s="59">
        <f t="shared" si="0"/>
        <v>0</v>
      </c>
      <c r="F57" s="60"/>
      <c r="G57" s="93"/>
      <c r="H57" s="60"/>
      <c r="I57" s="60"/>
      <c r="J57" s="60"/>
      <c r="K57" s="66"/>
    </row>
    <row r="58" spans="1:11" ht="19.5" customHeight="1">
      <c r="A58" s="522"/>
      <c r="B58" s="530"/>
      <c r="C58" s="62"/>
      <c r="D58" s="63"/>
      <c r="E58" s="59">
        <f t="shared" si="0"/>
        <v>0</v>
      </c>
      <c r="F58" s="60"/>
      <c r="G58" s="93"/>
      <c r="H58" s="60"/>
      <c r="I58" s="60"/>
      <c r="J58" s="60"/>
      <c r="K58" s="66"/>
    </row>
    <row r="59" spans="1:11" ht="19.5" customHeight="1">
      <c r="A59" s="522"/>
      <c r="B59" s="530"/>
      <c r="C59" s="62"/>
      <c r="D59" s="63"/>
      <c r="E59" s="71">
        <f t="shared" si="0"/>
        <v>0</v>
      </c>
      <c r="F59" s="72"/>
      <c r="G59" s="107"/>
      <c r="H59" s="72"/>
      <c r="I59" s="72"/>
      <c r="J59" s="72"/>
      <c r="K59" s="73"/>
    </row>
    <row r="60" spans="1:11" ht="19.5" customHeight="1">
      <c r="A60" s="524" t="s">
        <v>72</v>
      </c>
      <c r="B60" s="524"/>
      <c r="C60" s="524"/>
      <c r="D60" s="524"/>
      <c r="E60" s="88">
        <f aca="true" t="shared" si="7" ref="E60:K60">SUM(E57:E59)</f>
        <v>0</v>
      </c>
      <c r="F60" s="89">
        <f t="shared" si="7"/>
        <v>0</v>
      </c>
      <c r="G60" s="90">
        <f t="shared" si="7"/>
        <v>0</v>
      </c>
      <c r="H60" s="89">
        <f t="shared" si="7"/>
        <v>0</v>
      </c>
      <c r="I60" s="89">
        <f t="shared" si="7"/>
        <v>0</v>
      </c>
      <c r="J60" s="89">
        <f t="shared" si="7"/>
        <v>0</v>
      </c>
      <c r="K60" s="89">
        <f t="shared" si="7"/>
        <v>0</v>
      </c>
    </row>
    <row r="61" spans="1:11" ht="21.75" customHeight="1">
      <c r="A61" s="531" t="s">
        <v>73</v>
      </c>
      <c r="B61" s="531"/>
      <c r="C61" s="531"/>
      <c r="D61" s="531"/>
      <c r="E61" s="88">
        <f aca="true" t="shared" si="8" ref="E61:K61">+E36+E40+E44+E48+E52+E56+E60</f>
        <v>110100</v>
      </c>
      <c r="F61" s="88">
        <f t="shared" si="8"/>
        <v>0</v>
      </c>
      <c r="G61" s="113">
        <f t="shared" si="8"/>
        <v>100</v>
      </c>
      <c r="H61" s="88">
        <f t="shared" si="8"/>
        <v>110000</v>
      </c>
      <c r="I61" s="88">
        <f t="shared" si="8"/>
        <v>0</v>
      </c>
      <c r="J61" s="88">
        <f t="shared" si="8"/>
        <v>0</v>
      </c>
      <c r="K61" s="88">
        <f t="shared" si="8"/>
        <v>0</v>
      </c>
    </row>
    <row r="62" spans="1:7" ht="23.25" customHeight="1">
      <c r="A62" s="532" t="s">
        <v>74</v>
      </c>
      <c r="B62" s="532"/>
      <c r="C62" s="532"/>
      <c r="D62" s="532"/>
      <c r="E62" s="532"/>
      <c r="F62" s="532"/>
      <c r="G62" s="532"/>
    </row>
    <row r="63" spans="1:11" ht="66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</row>
    <row r="64" spans="1:7" ht="15.75">
      <c r="A64" s="114"/>
      <c r="B64" s="114"/>
      <c r="C64" s="114"/>
      <c r="D64" s="114"/>
      <c r="E64" s="114"/>
      <c r="F64" s="114"/>
      <c r="G64" s="114"/>
    </row>
    <row r="65" spans="1:11" ht="15.75">
      <c r="A65" s="115"/>
      <c r="B65" s="115"/>
      <c r="C65" s="116" t="s">
        <v>75</v>
      </c>
      <c r="D65" s="1" t="s">
        <v>76</v>
      </c>
      <c r="E65" s="117" t="s">
        <v>77</v>
      </c>
      <c r="F65" s="118" t="s">
        <v>352</v>
      </c>
      <c r="G65" s="119"/>
      <c r="H65" s="120"/>
      <c r="I65" s="121" t="s">
        <v>78</v>
      </c>
      <c r="K65" s="122"/>
    </row>
    <row r="66" spans="1:11" ht="15.75">
      <c r="A66" s="115"/>
      <c r="B66" s="115"/>
      <c r="C66" s="116" t="s">
        <v>79</v>
      </c>
      <c r="D66" s="1" t="s">
        <v>80</v>
      </c>
      <c r="E66" s="120"/>
      <c r="F66" s="115"/>
      <c r="G66" s="115"/>
      <c r="H66" s="115"/>
      <c r="I66" s="115" t="s">
        <v>293</v>
      </c>
      <c r="J66" s="115"/>
      <c r="K66" s="123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1" spans="1:7" ht="15.75">
      <c r="A71" s="114"/>
      <c r="B71" s="114"/>
      <c r="C71" s="114"/>
      <c r="D71" s="114"/>
      <c r="E71" s="114"/>
      <c r="F71" s="114"/>
      <c r="G71" s="114"/>
    </row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</sheetData>
  <sheetProtection selectLockedCells="1" selectUnlockedCells="1"/>
  <mergeCells count="44">
    <mergeCell ref="A60:D60"/>
    <mergeCell ref="A61:D61"/>
    <mergeCell ref="A62:G62"/>
    <mergeCell ref="A63:K63"/>
    <mergeCell ref="A52:D52"/>
    <mergeCell ref="A53:A55"/>
    <mergeCell ref="B53:B55"/>
    <mergeCell ref="A56:D56"/>
    <mergeCell ref="A57:A59"/>
    <mergeCell ref="B57:B59"/>
    <mergeCell ref="A44:D44"/>
    <mergeCell ref="A45:A47"/>
    <mergeCell ref="B45:B47"/>
    <mergeCell ref="A48:D48"/>
    <mergeCell ref="A49:A51"/>
    <mergeCell ref="B49:B51"/>
    <mergeCell ref="A36:D36"/>
    <mergeCell ref="A37:A39"/>
    <mergeCell ref="B37:B39"/>
    <mergeCell ref="A40:D40"/>
    <mergeCell ref="A41:A43"/>
    <mergeCell ref="B41:B43"/>
    <mergeCell ref="A21:D22"/>
    <mergeCell ref="H21:K21"/>
    <mergeCell ref="C28:D28"/>
    <mergeCell ref="A30:D31"/>
    <mergeCell ref="H30:K30"/>
    <mergeCell ref="A33:A35"/>
    <mergeCell ref="B33:B35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3:D3"/>
    <mergeCell ref="E3:K3"/>
    <mergeCell ref="A4:D4"/>
    <mergeCell ref="E4:K4"/>
    <mergeCell ref="E5:I5"/>
    <mergeCell ref="J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K70"/>
  <sheetViews>
    <sheetView zoomScale="69" zoomScaleNormal="69" zoomScalePageLayoutView="0" workbookViewId="0" topLeftCell="A1">
      <selection activeCell="G21" sqref="G21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511" t="s">
        <v>381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 thickTop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111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112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31"/>
      <c r="I11" s="536"/>
      <c r="J11" s="537"/>
      <c r="K11" s="538"/>
    </row>
    <row r="12" spans="1:11" ht="36.7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8" t="s">
        <v>140</v>
      </c>
      <c r="I12" s="514" t="s">
        <v>387</v>
      </c>
      <c r="J12" s="514"/>
      <c r="K12" s="514"/>
    </row>
    <row r="13" spans="1:11" ht="45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33" t="s">
        <v>388</v>
      </c>
      <c r="I13" s="514" t="s">
        <v>389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516" t="s">
        <v>391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516"/>
      <c r="H19" s="516"/>
      <c r="I19" s="516"/>
      <c r="J19" s="516"/>
      <c r="K19" s="516"/>
    </row>
    <row r="20" spans="1:11" ht="16.5" customHeight="1">
      <c r="A20" s="511"/>
      <c r="B20" s="511"/>
      <c r="C20" s="511"/>
      <c r="D20" s="511"/>
      <c r="E20" s="38" t="s">
        <v>32</v>
      </c>
      <c r="F20" s="39" t="s">
        <v>33</v>
      </c>
      <c r="G20" s="516"/>
      <c r="H20" s="516"/>
      <c r="I20" s="516"/>
      <c r="J20" s="516"/>
      <c r="K20" s="51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17.25" customHeight="1">
      <c r="A23" s="517"/>
      <c r="B23" s="517"/>
      <c r="C23" s="517"/>
      <c r="D23" s="517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 thickBot="1">
      <c r="A24" s="52"/>
      <c r="B24" s="53"/>
      <c r="C24" s="52" t="s">
        <v>43</v>
      </c>
      <c r="D24" s="54" t="s">
        <v>44</v>
      </c>
      <c r="E24" s="46">
        <v>1</v>
      </c>
      <c r="F24" s="47">
        <v>2</v>
      </c>
      <c r="G24" s="109">
        <v>3</v>
      </c>
      <c r="H24" s="46">
        <v>4</v>
      </c>
      <c r="I24" s="46">
        <v>5</v>
      </c>
      <c r="J24" s="46">
        <v>6</v>
      </c>
      <c r="K24" s="46">
        <v>7</v>
      </c>
    </row>
    <row r="25" spans="1:11" s="21" customFormat="1" ht="17.25" customHeight="1" thickTop="1">
      <c r="A25" s="58"/>
      <c r="B25" s="124"/>
      <c r="C25" s="125">
        <v>45</v>
      </c>
      <c r="D25" s="68" t="s">
        <v>117</v>
      </c>
      <c r="E25" s="126">
        <f>E26</f>
        <v>718000</v>
      </c>
      <c r="F25" s="127">
        <f aca="true" t="shared" si="0" ref="F25:K25">F26</f>
        <v>0</v>
      </c>
      <c r="G25" s="128">
        <f>G26</f>
        <v>372000</v>
      </c>
      <c r="H25" s="128">
        <f>H26</f>
        <v>173000</v>
      </c>
      <c r="I25" s="129">
        <v>10000</v>
      </c>
      <c r="J25" s="112">
        <f t="shared" si="0"/>
        <v>0</v>
      </c>
      <c r="K25" s="112">
        <f t="shared" si="0"/>
        <v>0</v>
      </c>
    </row>
    <row r="26" spans="1:11" ht="32.25" thickBot="1">
      <c r="A26" s="58"/>
      <c r="B26" s="124"/>
      <c r="C26" s="131">
        <v>451</v>
      </c>
      <c r="D26" s="132" t="s">
        <v>118</v>
      </c>
      <c r="E26" s="133">
        <f>SUM(F26:K26)</f>
        <v>718000</v>
      </c>
      <c r="F26" s="134">
        <v>0</v>
      </c>
      <c r="G26" s="66">
        <v>372000</v>
      </c>
      <c r="H26" s="66">
        <v>173000</v>
      </c>
      <c r="I26" s="135">
        <v>173000</v>
      </c>
      <c r="J26" s="46"/>
      <c r="K26" s="46"/>
    </row>
    <row r="27" spans="1:11" ht="17.25" customHeight="1" thickBot="1" thickTop="1">
      <c r="A27" s="136"/>
      <c r="B27" s="137"/>
      <c r="C27" s="521" t="s">
        <v>49</v>
      </c>
      <c r="D27" s="521"/>
      <c r="E27" s="88">
        <f>SUM(E25:E25)</f>
        <v>718000</v>
      </c>
      <c r="F27" s="88">
        <f aca="true" t="shared" si="1" ref="F27:K27">SUM(F25:F25)</f>
        <v>0</v>
      </c>
      <c r="G27" s="88">
        <f t="shared" si="1"/>
        <v>372000</v>
      </c>
      <c r="H27" s="88">
        <f t="shared" si="1"/>
        <v>173000</v>
      </c>
      <c r="I27" s="88">
        <f t="shared" si="1"/>
        <v>10000</v>
      </c>
      <c r="J27" s="88">
        <f t="shared" si="1"/>
        <v>0</v>
      </c>
      <c r="K27" s="88">
        <f t="shared" si="1"/>
        <v>0</v>
      </c>
    </row>
    <row r="28" spans="1:11" ht="17.25" customHeight="1" thickTop="1">
      <c r="A28" s="57"/>
      <c r="B28" s="74"/>
      <c r="C28" s="138"/>
      <c r="D28" s="139"/>
      <c r="E28" s="75"/>
      <c r="F28" s="76"/>
      <c r="G28" s="77"/>
      <c r="H28" s="140"/>
      <c r="I28" s="140"/>
      <c r="J28" s="140"/>
      <c r="K28" s="76"/>
    </row>
    <row r="29" spans="1:11" ht="17.25" customHeight="1">
      <c r="A29" s="517" t="s">
        <v>50</v>
      </c>
      <c r="B29" s="517"/>
      <c r="C29" s="517"/>
      <c r="D29" s="517"/>
      <c r="E29" s="46" t="s">
        <v>35</v>
      </c>
      <c r="F29" s="47" t="s">
        <v>36</v>
      </c>
      <c r="G29" s="48" t="s">
        <v>37</v>
      </c>
      <c r="H29" s="518" t="s">
        <v>38</v>
      </c>
      <c r="I29" s="518"/>
      <c r="J29" s="518"/>
      <c r="K29" s="518"/>
    </row>
    <row r="30" spans="1:11" ht="17.25" customHeight="1">
      <c r="A30" s="517"/>
      <c r="B30" s="517"/>
      <c r="C30" s="517"/>
      <c r="D30" s="517"/>
      <c r="E30" s="49" t="s">
        <v>39</v>
      </c>
      <c r="F30" s="50" t="s">
        <v>40</v>
      </c>
      <c r="G30" s="51" t="s">
        <v>349</v>
      </c>
      <c r="H30" s="45" t="s">
        <v>41</v>
      </c>
      <c r="I30" s="45" t="s">
        <v>304</v>
      </c>
      <c r="J30" s="45" t="s">
        <v>350</v>
      </c>
      <c r="K30" s="45" t="s">
        <v>351</v>
      </c>
    </row>
    <row r="31" spans="1:11" ht="17.25" customHeight="1" thickBot="1">
      <c r="A31" s="52"/>
      <c r="B31" s="53"/>
      <c r="C31" s="52" t="s">
        <v>43</v>
      </c>
      <c r="D31" s="54" t="s">
        <v>44</v>
      </c>
      <c r="E31" s="55">
        <v>1</v>
      </c>
      <c r="F31" s="56">
        <v>2</v>
      </c>
      <c r="G31" s="52">
        <v>3</v>
      </c>
      <c r="H31" s="55">
        <v>4</v>
      </c>
      <c r="I31" s="55">
        <v>5</v>
      </c>
      <c r="J31" s="55">
        <v>6</v>
      </c>
      <c r="K31" s="55">
        <v>7</v>
      </c>
    </row>
    <row r="32" spans="1:11" ht="19.5" customHeight="1" thickBot="1" thickTop="1">
      <c r="A32" s="522" t="s">
        <v>51</v>
      </c>
      <c r="B32" s="523" t="s">
        <v>52</v>
      </c>
      <c r="C32" s="62">
        <v>611</v>
      </c>
      <c r="D32" s="63" t="s">
        <v>53</v>
      </c>
      <c r="E32" s="59">
        <f aca="true" t="shared" si="2" ref="E32:E58">SUM(F32:K32)</f>
        <v>718000</v>
      </c>
      <c r="F32" s="65">
        <v>0</v>
      </c>
      <c r="G32" s="65">
        <v>372000</v>
      </c>
      <c r="H32" s="65">
        <v>173000</v>
      </c>
      <c r="I32" s="65">
        <v>173000</v>
      </c>
      <c r="J32" s="65"/>
      <c r="K32" s="79"/>
    </row>
    <row r="33" spans="1:11" ht="19.5" customHeight="1" thickBot="1" thickTop="1">
      <c r="A33" s="522"/>
      <c r="B33" s="523"/>
      <c r="C33" s="62"/>
      <c r="D33" s="63"/>
      <c r="E33" s="59">
        <f t="shared" si="2"/>
        <v>0</v>
      </c>
      <c r="F33" s="65"/>
      <c r="G33" s="80"/>
      <c r="H33" s="65"/>
      <c r="I33" s="65"/>
      <c r="J33" s="65"/>
      <c r="K33" s="79"/>
    </row>
    <row r="34" spans="1:11" ht="19.5" customHeight="1" thickBot="1" thickTop="1">
      <c r="A34" s="522"/>
      <c r="B34" s="523"/>
      <c r="C34" s="81"/>
      <c r="D34" s="82"/>
      <c r="E34" s="83">
        <f t="shared" si="2"/>
        <v>0</v>
      </c>
      <c r="F34" s="84"/>
      <c r="G34" s="85"/>
      <c r="H34" s="84"/>
      <c r="I34" s="84"/>
      <c r="J34" s="86"/>
      <c r="K34" s="87"/>
    </row>
    <row r="35" spans="1:11" ht="19.5" customHeight="1" thickBot="1" thickTop="1">
      <c r="A35" s="524" t="s">
        <v>54</v>
      </c>
      <c r="B35" s="524"/>
      <c r="C35" s="524"/>
      <c r="D35" s="524"/>
      <c r="E35" s="88">
        <f aca="true" t="shared" si="3" ref="E35:K35">SUM(E32:E34)</f>
        <v>718000</v>
      </c>
      <c r="F35" s="89">
        <f t="shared" si="3"/>
        <v>0</v>
      </c>
      <c r="G35" s="90">
        <f t="shared" si="3"/>
        <v>372000</v>
      </c>
      <c r="H35" s="89">
        <f t="shared" si="3"/>
        <v>173000</v>
      </c>
      <c r="I35" s="89">
        <f t="shared" si="3"/>
        <v>173000</v>
      </c>
      <c r="J35" s="89">
        <f t="shared" si="3"/>
        <v>0</v>
      </c>
      <c r="K35" s="89">
        <f t="shared" si="3"/>
        <v>0</v>
      </c>
    </row>
    <row r="36" spans="1:11" ht="19.5" customHeight="1" thickBot="1" thickTop="1">
      <c r="A36" s="522" t="s">
        <v>55</v>
      </c>
      <c r="B36" s="525" t="s">
        <v>56</v>
      </c>
      <c r="C36" s="62"/>
      <c r="D36" s="91"/>
      <c r="E36" s="92">
        <f t="shared" si="2"/>
        <v>0</v>
      </c>
      <c r="F36" s="65"/>
      <c r="G36" s="80"/>
      <c r="H36" s="65"/>
      <c r="I36" s="65"/>
      <c r="J36" s="65"/>
      <c r="K36" s="79"/>
    </row>
    <row r="37" spans="1:11" ht="19.5" customHeight="1" thickBot="1" thickTop="1">
      <c r="A37" s="522"/>
      <c r="B37" s="525"/>
      <c r="C37" s="62"/>
      <c r="D37" s="63"/>
      <c r="E37" s="59">
        <f t="shared" si="2"/>
        <v>0</v>
      </c>
      <c r="F37" s="60"/>
      <c r="G37" s="93"/>
      <c r="H37" s="60"/>
      <c r="I37" s="60"/>
      <c r="J37" s="60"/>
      <c r="K37" s="66"/>
    </row>
    <row r="38" spans="1:11" ht="19.5" customHeight="1" thickBot="1" thickTop="1">
      <c r="A38" s="522"/>
      <c r="B38" s="525"/>
      <c r="C38" s="62"/>
      <c r="D38" s="63"/>
      <c r="E38" s="59">
        <f t="shared" si="2"/>
        <v>0</v>
      </c>
      <c r="F38" s="60"/>
      <c r="G38" s="93"/>
      <c r="H38" s="60"/>
      <c r="I38" s="60"/>
      <c r="J38" s="60"/>
      <c r="K38" s="66"/>
    </row>
    <row r="39" spans="1:11" ht="19.5" customHeight="1" thickBot="1" thickTop="1">
      <c r="A39" s="524" t="s">
        <v>57</v>
      </c>
      <c r="B39" s="524"/>
      <c r="C39" s="524"/>
      <c r="D39" s="524"/>
      <c r="E39" s="88">
        <f aca="true" t="shared" si="4" ref="E39:K39">SUM(E36:E38)</f>
        <v>0</v>
      </c>
      <c r="F39" s="89">
        <f t="shared" si="4"/>
        <v>0</v>
      </c>
      <c r="G39" s="90">
        <f t="shared" si="4"/>
        <v>0</v>
      </c>
      <c r="H39" s="89">
        <f t="shared" si="4"/>
        <v>0</v>
      </c>
      <c r="I39" s="89">
        <f t="shared" si="4"/>
        <v>0</v>
      </c>
      <c r="J39" s="89">
        <f t="shared" si="4"/>
        <v>0</v>
      </c>
      <c r="K39" s="89">
        <f t="shared" si="4"/>
        <v>0</v>
      </c>
    </row>
    <row r="40" spans="1:11" ht="19.5" customHeight="1" thickBot="1" thickTop="1">
      <c r="A40" s="522" t="s">
        <v>58</v>
      </c>
      <c r="B40" s="526" t="s">
        <v>59</v>
      </c>
      <c r="C40" s="62"/>
      <c r="D40" s="91"/>
      <c r="E40" s="59">
        <f t="shared" si="2"/>
        <v>0</v>
      </c>
      <c r="F40" s="60"/>
      <c r="G40" s="60"/>
      <c r="H40" s="60"/>
      <c r="I40" s="60">
        <v>0</v>
      </c>
      <c r="J40" s="60"/>
      <c r="K40" s="66"/>
    </row>
    <row r="41" spans="1:11" ht="19.5" customHeight="1" thickBot="1" thickTop="1">
      <c r="A41" s="522"/>
      <c r="B41" s="526"/>
      <c r="C41" s="62"/>
      <c r="D41" s="63"/>
      <c r="E41" s="83"/>
      <c r="F41" s="84"/>
      <c r="G41" s="94"/>
      <c r="H41" s="60"/>
      <c r="I41" s="60"/>
      <c r="J41" s="84"/>
      <c r="K41" s="87"/>
    </row>
    <row r="42" spans="1:11" ht="19.5" customHeight="1" thickBot="1" thickTop="1">
      <c r="A42" s="522"/>
      <c r="B42" s="526"/>
      <c r="C42" s="95"/>
      <c r="D42" s="96"/>
      <c r="E42" s="71">
        <f t="shared" si="2"/>
        <v>0</v>
      </c>
      <c r="F42" s="72"/>
      <c r="G42" s="97"/>
      <c r="H42" s="72"/>
      <c r="I42" s="72"/>
      <c r="J42" s="72"/>
      <c r="K42" s="73"/>
    </row>
    <row r="43" spans="1:11" ht="19.5" customHeight="1" thickBot="1" thickTop="1">
      <c r="A43" s="524" t="s">
        <v>60</v>
      </c>
      <c r="B43" s="524"/>
      <c r="C43" s="524"/>
      <c r="D43" s="524"/>
      <c r="E43" s="88">
        <f aca="true" t="shared" si="5" ref="E43:K43">SUM(E40:E42)</f>
        <v>0</v>
      </c>
      <c r="F43" s="89">
        <f t="shared" si="5"/>
        <v>0</v>
      </c>
      <c r="G43" s="90">
        <f t="shared" si="5"/>
        <v>0</v>
      </c>
      <c r="H43" s="90">
        <f t="shared" si="5"/>
        <v>0</v>
      </c>
      <c r="I43" s="90">
        <f t="shared" si="5"/>
        <v>0</v>
      </c>
      <c r="J43" s="90">
        <f t="shared" si="5"/>
        <v>0</v>
      </c>
      <c r="K43" s="90">
        <f t="shared" si="5"/>
        <v>0</v>
      </c>
    </row>
    <row r="44" spans="1:11" ht="19.5" customHeight="1" thickBot="1" thickTop="1">
      <c r="A44" s="527" t="s">
        <v>61</v>
      </c>
      <c r="B44" s="528" t="s">
        <v>62</v>
      </c>
      <c r="C44" s="62">
        <v>633</v>
      </c>
      <c r="D44" s="91" t="s">
        <v>341</v>
      </c>
      <c r="E44" s="92">
        <f t="shared" si="2"/>
        <v>0</v>
      </c>
      <c r="F44" s="65">
        <v>0</v>
      </c>
      <c r="G44" s="65">
        <v>0</v>
      </c>
      <c r="H44" s="65"/>
      <c r="I44" s="65"/>
      <c r="J44" s="65"/>
      <c r="K44" s="79"/>
    </row>
    <row r="45" spans="1:11" ht="19.5" customHeight="1" thickBot="1" thickTop="1">
      <c r="A45" s="527"/>
      <c r="B45" s="528"/>
      <c r="C45" s="62"/>
      <c r="D45" s="63"/>
      <c r="E45" s="92">
        <f t="shared" si="2"/>
        <v>0</v>
      </c>
      <c r="F45" s="60"/>
      <c r="G45" s="93"/>
      <c r="H45" s="60"/>
      <c r="I45" s="60"/>
      <c r="J45" s="60"/>
      <c r="K45" s="66"/>
    </row>
    <row r="46" spans="1:11" ht="19.5" customHeight="1" thickBot="1" thickTop="1">
      <c r="A46" s="527"/>
      <c r="B46" s="528"/>
      <c r="C46" s="95"/>
      <c r="D46" s="144"/>
      <c r="E46" s="72">
        <f t="shared" si="2"/>
        <v>0</v>
      </c>
      <c r="F46" s="72"/>
      <c r="G46" s="476"/>
      <c r="H46" s="72"/>
      <c r="I46" s="72"/>
      <c r="J46" s="72"/>
      <c r="K46" s="73"/>
    </row>
    <row r="47" spans="1:11" ht="19.5" customHeight="1" thickBot="1" thickTop="1">
      <c r="A47" s="524" t="s">
        <v>63</v>
      </c>
      <c r="B47" s="524"/>
      <c r="C47" s="524"/>
      <c r="D47" s="524"/>
      <c r="E47" s="88">
        <f aca="true" t="shared" si="6" ref="E47:K47">SUM(E44:E46)</f>
        <v>0</v>
      </c>
      <c r="F47" s="89">
        <f t="shared" si="6"/>
        <v>0</v>
      </c>
      <c r="G47" s="475">
        <f t="shared" si="6"/>
        <v>0</v>
      </c>
      <c r="H47" s="89">
        <f t="shared" si="6"/>
        <v>0</v>
      </c>
      <c r="I47" s="89">
        <f t="shared" si="6"/>
        <v>0</v>
      </c>
      <c r="J47" s="89">
        <f t="shared" si="6"/>
        <v>0</v>
      </c>
      <c r="K47" s="89">
        <f t="shared" si="6"/>
        <v>0</v>
      </c>
    </row>
    <row r="48" spans="1:11" ht="19.5" customHeight="1" thickBot="1" thickTop="1">
      <c r="A48" s="522" t="s">
        <v>64</v>
      </c>
      <c r="B48" s="528" t="s">
        <v>65</v>
      </c>
      <c r="C48" s="108"/>
      <c r="D48" s="109"/>
      <c r="E48" s="59">
        <f t="shared" si="2"/>
        <v>0</v>
      </c>
      <c r="F48" s="110"/>
      <c r="G48" s="58"/>
      <c r="H48" s="112"/>
      <c r="I48" s="112"/>
      <c r="J48" s="112"/>
      <c r="K48" s="112"/>
    </row>
    <row r="49" spans="1:11" ht="19.5" customHeight="1" thickBot="1" thickTop="1">
      <c r="A49" s="522"/>
      <c r="B49" s="528"/>
      <c r="C49" s="145"/>
      <c r="D49" s="109"/>
      <c r="E49" s="59">
        <f t="shared" si="2"/>
        <v>0</v>
      </c>
      <c r="F49" s="146"/>
      <c r="G49" s="111"/>
      <c r="H49" s="45"/>
      <c r="I49" s="45"/>
      <c r="J49" s="45"/>
      <c r="K49" s="45"/>
    </row>
    <row r="50" spans="1:11" ht="19.5" customHeight="1" thickBot="1" thickTop="1">
      <c r="A50" s="522"/>
      <c r="B50" s="528"/>
      <c r="C50" s="62"/>
      <c r="D50" s="63"/>
      <c r="E50" s="59">
        <f t="shared" si="2"/>
        <v>0</v>
      </c>
      <c r="F50" s="75"/>
      <c r="G50" s="93"/>
      <c r="H50" s="75"/>
      <c r="I50" s="75"/>
      <c r="J50" s="75"/>
      <c r="K50" s="75"/>
    </row>
    <row r="51" spans="1:11" ht="19.5" customHeight="1" thickBot="1" thickTop="1">
      <c r="A51" s="524" t="s">
        <v>66</v>
      </c>
      <c r="B51" s="524"/>
      <c r="C51" s="524"/>
      <c r="D51" s="524"/>
      <c r="E51" s="88">
        <f aca="true" t="shared" si="7" ref="E51:K51">SUM(E48:E50)</f>
        <v>0</v>
      </c>
      <c r="F51" s="89">
        <f t="shared" si="7"/>
        <v>0</v>
      </c>
      <c r="G51" s="90">
        <f t="shared" si="7"/>
        <v>0</v>
      </c>
      <c r="H51" s="89">
        <f t="shared" si="7"/>
        <v>0</v>
      </c>
      <c r="I51" s="89">
        <f t="shared" si="7"/>
        <v>0</v>
      </c>
      <c r="J51" s="89">
        <f t="shared" si="7"/>
        <v>0</v>
      </c>
      <c r="K51" s="89">
        <f t="shared" si="7"/>
        <v>0</v>
      </c>
    </row>
    <row r="52" spans="1:11" ht="19.5" customHeight="1" thickBot="1" thickTop="1">
      <c r="A52" s="529" t="s">
        <v>67</v>
      </c>
      <c r="B52" s="526" t="s">
        <v>68</v>
      </c>
      <c r="C52" s="62"/>
      <c r="D52" s="63"/>
      <c r="E52" s="59">
        <f t="shared" si="2"/>
        <v>0</v>
      </c>
      <c r="F52" s="66"/>
      <c r="G52" s="66"/>
      <c r="H52" s="66"/>
      <c r="I52" s="66"/>
      <c r="J52" s="66"/>
      <c r="K52" s="66"/>
    </row>
    <row r="53" spans="1:11" ht="19.5" customHeight="1" thickBot="1" thickTop="1">
      <c r="A53" s="529"/>
      <c r="B53" s="526"/>
      <c r="C53" s="62"/>
      <c r="D53" s="63"/>
      <c r="E53" s="59">
        <f t="shared" si="2"/>
        <v>0</v>
      </c>
      <c r="F53" s="60"/>
      <c r="G53" s="93"/>
      <c r="H53" s="60"/>
      <c r="I53" s="60"/>
      <c r="J53" s="60"/>
      <c r="K53" s="66"/>
    </row>
    <row r="54" spans="1:11" ht="19.5" customHeight="1" thickBot="1" thickTop="1">
      <c r="A54" s="529"/>
      <c r="B54" s="526"/>
      <c r="C54" s="62"/>
      <c r="D54" s="63"/>
      <c r="E54" s="59">
        <f t="shared" si="2"/>
        <v>0</v>
      </c>
      <c r="F54" s="60"/>
      <c r="G54" s="93"/>
      <c r="H54" s="60"/>
      <c r="I54" s="60"/>
      <c r="J54" s="60"/>
      <c r="K54" s="66"/>
    </row>
    <row r="55" spans="1:11" ht="19.5" customHeight="1" thickBot="1" thickTop="1">
      <c r="A55" s="524" t="s">
        <v>69</v>
      </c>
      <c r="B55" s="524"/>
      <c r="C55" s="524"/>
      <c r="D55" s="524"/>
      <c r="E55" s="88">
        <f aca="true" t="shared" si="8" ref="E55:K55">SUM(E52:E54)</f>
        <v>0</v>
      </c>
      <c r="F55" s="89">
        <f t="shared" si="8"/>
        <v>0</v>
      </c>
      <c r="G55" s="90">
        <f t="shared" si="8"/>
        <v>0</v>
      </c>
      <c r="H55" s="89">
        <f t="shared" si="8"/>
        <v>0</v>
      </c>
      <c r="I55" s="89">
        <f t="shared" si="8"/>
        <v>0</v>
      </c>
      <c r="J55" s="89">
        <f t="shared" si="8"/>
        <v>0</v>
      </c>
      <c r="K55" s="89">
        <f t="shared" si="8"/>
        <v>0</v>
      </c>
    </row>
    <row r="56" spans="1:11" ht="19.5" customHeight="1" thickBot="1" thickTop="1">
      <c r="A56" s="522" t="s">
        <v>70</v>
      </c>
      <c r="B56" s="530" t="s">
        <v>71</v>
      </c>
      <c r="C56" s="62"/>
      <c r="D56" s="63"/>
      <c r="E56" s="59">
        <f t="shared" si="2"/>
        <v>0</v>
      </c>
      <c r="F56" s="60"/>
      <c r="G56" s="93"/>
      <c r="H56" s="60"/>
      <c r="I56" s="60"/>
      <c r="J56" s="60"/>
      <c r="K56" s="66"/>
    </row>
    <row r="57" spans="1:11" ht="19.5" customHeight="1" thickBot="1" thickTop="1">
      <c r="A57" s="522"/>
      <c r="B57" s="530"/>
      <c r="C57" s="62"/>
      <c r="D57" s="63"/>
      <c r="E57" s="59">
        <f t="shared" si="2"/>
        <v>0</v>
      </c>
      <c r="F57" s="60"/>
      <c r="G57" s="93"/>
      <c r="H57" s="60"/>
      <c r="I57" s="60"/>
      <c r="J57" s="60"/>
      <c r="K57" s="66"/>
    </row>
    <row r="58" spans="1:11" ht="19.5" customHeight="1" thickBot="1" thickTop="1">
      <c r="A58" s="522"/>
      <c r="B58" s="530"/>
      <c r="C58" s="62"/>
      <c r="D58" s="63"/>
      <c r="E58" s="71">
        <f t="shared" si="2"/>
        <v>0</v>
      </c>
      <c r="F58" s="72"/>
      <c r="G58" s="107"/>
      <c r="H58" s="72"/>
      <c r="I58" s="72"/>
      <c r="J58" s="72"/>
      <c r="K58" s="73"/>
    </row>
    <row r="59" spans="1:11" ht="19.5" customHeight="1" thickBot="1" thickTop="1">
      <c r="A59" s="524" t="s">
        <v>72</v>
      </c>
      <c r="B59" s="524"/>
      <c r="C59" s="524"/>
      <c r="D59" s="524"/>
      <c r="E59" s="88">
        <f>SUM(E56:E58)</f>
        <v>0</v>
      </c>
      <c r="F59" s="89">
        <f aca="true" t="shared" si="9" ref="F59:K59">SUM(F56:F58)</f>
        <v>0</v>
      </c>
      <c r="G59" s="90">
        <f t="shared" si="9"/>
        <v>0</v>
      </c>
      <c r="H59" s="89">
        <f t="shared" si="9"/>
        <v>0</v>
      </c>
      <c r="I59" s="89">
        <f t="shared" si="9"/>
        <v>0</v>
      </c>
      <c r="J59" s="89">
        <f t="shared" si="9"/>
        <v>0</v>
      </c>
      <c r="K59" s="89">
        <f t="shared" si="9"/>
        <v>0</v>
      </c>
    </row>
    <row r="60" spans="1:11" ht="21.75" customHeight="1" thickBot="1" thickTop="1">
      <c r="A60" s="531" t="s">
        <v>73</v>
      </c>
      <c r="B60" s="531"/>
      <c r="C60" s="531"/>
      <c r="D60" s="531"/>
      <c r="E60" s="88">
        <f>+E35+E39+E43+E47+E51+E55+E59</f>
        <v>718000</v>
      </c>
      <c r="F60" s="88">
        <f aca="true" t="shared" si="10" ref="F60:K60">+F35+F39+F43+F47+F51+F55+F59</f>
        <v>0</v>
      </c>
      <c r="G60" s="113">
        <f t="shared" si="10"/>
        <v>372000</v>
      </c>
      <c r="H60" s="88">
        <f t="shared" si="10"/>
        <v>173000</v>
      </c>
      <c r="I60" s="88">
        <f t="shared" si="10"/>
        <v>173000</v>
      </c>
      <c r="J60" s="88">
        <f t="shared" si="10"/>
        <v>0</v>
      </c>
      <c r="K60" s="88">
        <f t="shared" si="10"/>
        <v>0</v>
      </c>
    </row>
    <row r="61" spans="1:7" ht="23.25" customHeight="1" thickTop="1">
      <c r="A61" s="532" t="s">
        <v>74</v>
      </c>
      <c r="B61" s="532"/>
      <c r="C61" s="532"/>
      <c r="D61" s="532"/>
      <c r="E61" s="532"/>
      <c r="F61" s="532"/>
      <c r="G61" s="532"/>
    </row>
    <row r="62" spans="1:11" ht="66" customHeight="1">
      <c r="A62" s="533"/>
      <c r="B62" s="533"/>
      <c r="C62" s="533"/>
      <c r="D62" s="533"/>
      <c r="E62" s="533"/>
      <c r="F62" s="533"/>
      <c r="G62" s="533"/>
      <c r="H62" s="533"/>
      <c r="I62" s="533"/>
      <c r="J62" s="533"/>
      <c r="K62" s="533"/>
    </row>
    <row r="63" spans="1:7" ht="15.75">
      <c r="A63" s="114"/>
      <c r="B63" s="114"/>
      <c r="C63" s="114"/>
      <c r="D63" s="114"/>
      <c r="E63" s="114"/>
      <c r="F63" s="114"/>
      <c r="G63" s="114"/>
    </row>
    <row r="64" spans="1:11" ht="15.75">
      <c r="A64" s="115"/>
      <c r="B64" s="115"/>
      <c r="C64" s="116" t="s">
        <v>75</v>
      </c>
      <c r="D64" s="1" t="s">
        <v>76</v>
      </c>
      <c r="E64" s="117" t="s">
        <v>77</v>
      </c>
      <c r="F64" s="118" t="s">
        <v>352</v>
      </c>
      <c r="G64" s="119"/>
      <c r="H64" s="120"/>
      <c r="I64" s="121" t="s">
        <v>78</v>
      </c>
      <c r="K64" s="122"/>
    </row>
    <row r="65" spans="1:11" ht="15.75">
      <c r="A65" s="115"/>
      <c r="B65" s="115"/>
      <c r="C65" s="116" t="s">
        <v>79</v>
      </c>
      <c r="D65" s="1" t="s">
        <v>80</v>
      </c>
      <c r="E65" s="120"/>
      <c r="F65" s="115"/>
      <c r="G65" s="115"/>
      <c r="H65" s="115"/>
      <c r="I65" s="115" t="s">
        <v>293</v>
      </c>
      <c r="J65" s="115"/>
      <c r="K65" s="123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81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</sheetData>
  <sheetProtection selectLockedCells="1" selectUnlockedCells="1"/>
  <mergeCells count="45">
    <mergeCell ref="A59:D59"/>
    <mergeCell ref="A60:D60"/>
    <mergeCell ref="A61:G61"/>
    <mergeCell ref="A62:K62"/>
    <mergeCell ref="A51:D51"/>
    <mergeCell ref="A52:A54"/>
    <mergeCell ref="B52:B54"/>
    <mergeCell ref="A55:D55"/>
    <mergeCell ref="A56:A58"/>
    <mergeCell ref="B56:B58"/>
    <mergeCell ref="A43:D43"/>
    <mergeCell ref="A44:A46"/>
    <mergeCell ref="B44:B46"/>
    <mergeCell ref="A47:D47"/>
    <mergeCell ref="A48:A50"/>
    <mergeCell ref="B48:B50"/>
    <mergeCell ref="A35:D35"/>
    <mergeCell ref="A36:A38"/>
    <mergeCell ref="B36:B38"/>
    <mergeCell ref="A39:D39"/>
    <mergeCell ref="A40:A42"/>
    <mergeCell ref="B40:B42"/>
    <mergeCell ref="A22:D23"/>
    <mergeCell ref="H22:K22"/>
    <mergeCell ref="C27:D27"/>
    <mergeCell ref="A29:D30"/>
    <mergeCell ref="H29:K29"/>
    <mergeCell ref="A32:A34"/>
    <mergeCell ref="B32:B34"/>
    <mergeCell ref="A7:D20"/>
    <mergeCell ref="I7:K7"/>
    <mergeCell ref="I8:K8"/>
    <mergeCell ref="I9:K9"/>
    <mergeCell ref="I10:K10"/>
    <mergeCell ref="I11:K11"/>
    <mergeCell ref="I12:K12"/>
    <mergeCell ref="I13:K13"/>
    <mergeCell ref="I14:K14"/>
    <mergeCell ref="G15:K20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zoomScale="69" zoomScaleNormal="69" zoomScalePageLayoutView="0" workbookViewId="0" topLeftCell="A58">
      <selection activeCell="A22" sqref="A22:D23"/>
    </sheetView>
  </sheetViews>
  <sheetFormatPr defaultColWidth="0" defaultRowHeight="14.25" zeroHeight="1"/>
  <cols>
    <col min="1" max="1" width="2.625" style="281" customWidth="1"/>
    <col min="2" max="2" width="9.25390625" style="281" customWidth="1"/>
    <col min="3" max="3" width="7.50390625" style="281" customWidth="1"/>
    <col min="4" max="4" width="27.75390625" style="281" customWidth="1"/>
    <col min="5" max="5" width="29.50390625" style="281" customWidth="1"/>
    <col min="6" max="6" width="12.125" style="281" customWidth="1"/>
    <col min="7" max="7" width="59.25390625" style="281" customWidth="1"/>
    <col min="8" max="8" width="18.25390625" style="281" customWidth="1"/>
    <col min="9" max="10" width="15.625" style="281" customWidth="1"/>
    <col min="11" max="11" width="16.125" style="282" customWidth="1"/>
    <col min="12" max="12" width="0.37109375" style="281" customWidth="1"/>
    <col min="13" max="16384" width="0" style="281" hidden="1" customWidth="1"/>
  </cols>
  <sheetData>
    <row r="1" ht="6" customHeight="1"/>
    <row r="2" spans="1:11" ht="4.5" customHeight="1">
      <c r="A2" s="283"/>
      <c r="B2" s="284"/>
      <c r="C2" s="284"/>
      <c r="D2" s="284"/>
      <c r="E2" s="284"/>
      <c r="F2" s="284"/>
      <c r="G2" s="284"/>
      <c r="H2" s="284"/>
      <c r="I2" s="284"/>
      <c r="J2" s="284"/>
      <c r="K2" s="28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628" t="s">
        <v>232</v>
      </c>
      <c r="F4" s="628"/>
      <c r="G4" s="628"/>
      <c r="H4" s="628"/>
      <c r="I4" s="628"/>
      <c r="J4" s="628"/>
      <c r="K4" s="628"/>
    </row>
    <row r="5" spans="1:11" ht="14.25" customHeight="1">
      <c r="A5" s="286"/>
      <c r="B5" s="287"/>
      <c r="C5" s="8"/>
      <c r="D5" s="288"/>
      <c r="E5" s="629"/>
      <c r="F5" s="629"/>
      <c r="G5" s="629"/>
      <c r="H5" s="629"/>
      <c r="I5" s="629"/>
      <c r="J5" s="630" t="s">
        <v>2</v>
      </c>
      <c r="K5" s="630"/>
    </row>
    <row r="6" spans="1:11" ht="7.5" customHeight="1">
      <c r="A6" s="289"/>
      <c r="B6" s="289"/>
      <c r="C6" s="11"/>
      <c r="D6" s="290"/>
      <c r="E6" s="13"/>
      <c r="F6" s="291"/>
      <c r="G6" s="292"/>
      <c r="H6" s="13"/>
      <c r="I6" s="13"/>
      <c r="J6" s="293"/>
      <c r="K6" s="294"/>
    </row>
    <row r="7" spans="1:11" ht="16.5" customHeight="1">
      <c r="A7" s="632" t="s">
        <v>390</v>
      </c>
      <c r="B7" s="632"/>
      <c r="C7" s="632"/>
      <c r="D7" s="632"/>
      <c r="E7" s="295" t="s">
        <v>234</v>
      </c>
      <c r="F7" s="296" t="s">
        <v>5</v>
      </c>
      <c r="G7" s="297"/>
      <c r="H7" s="18" t="s">
        <v>6</v>
      </c>
      <c r="I7" s="512" t="s">
        <v>235</v>
      </c>
      <c r="J7" s="512"/>
      <c r="K7" s="512"/>
    </row>
    <row r="8" spans="1:11" ht="48" customHeight="1">
      <c r="A8" s="632"/>
      <c r="B8" s="632"/>
      <c r="C8" s="632"/>
      <c r="D8" s="632"/>
      <c r="E8" s="22" t="s">
        <v>8</v>
      </c>
      <c r="F8" s="23"/>
      <c r="G8" s="298" t="s">
        <v>9</v>
      </c>
      <c r="H8" s="299" t="s">
        <v>236</v>
      </c>
      <c r="I8" s="513" t="s">
        <v>83</v>
      </c>
      <c r="J8" s="513"/>
      <c r="K8" s="513"/>
    </row>
    <row r="9" spans="1:11" ht="17.25" customHeight="1">
      <c r="A9" s="632"/>
      <c r="B9" s="632"/>
      <c r="C9" s="632"/>
      <c r="D9" s="632"/>
      <c r="E9" s="26" t="s">
        <v>237</v>
      </c>
      <c r="F9" s="23"/>
      <c r="G9" s="300" t="s">
        <v>238</v>
      </c>
      <c r="H9" s="28"/>
      <c r="I9" s="514"/>
      <c r="J9" s="514"/>
      <c r="K9" s="514"/>
    </row>
    <row r="10" spans="1:11" ht="27.75" customHeight="1">
      <c r="A10" s="632"/>
      <c r="B10" s="632"/>
      <c r="C10" s="632"/>
      <c r="D10" s="632"/>
      <c r="E10" s="29" t="s">
        <v>15</v>
      </c>
      <c r="F10" s="23"/>
      <c r="G10" s="301" t="s">
        <v>239</v>
      </c>
      <c r="H10" s="302"/>
      <c r="I10" s="627"/>
      <c r="J10" s="627"/>
      <c r="K10" s="627"/>
    </row>
    <row r="11" spans="1:11" ht="52.5" customHeight="1">
      <c r="A11" s="632"/>
      <c r="B11" s="632"/>
      <c r="C11" s="632"/>
      <c r="D11" s="632"/>
      <c r="E11" s="29" t="s">
        <v>17</v>
      </c>
      <c r="F11" s="23"/>
      <c r="G11" s="303" t="s">
        <v>240</v>
      </c>
      <c r="H11" s="28"/>
      <c r="I11" s="514" t="s">
        <v>241</v>
      </c>
      <c r="J11" s="514"/>
      <c r="K11" s="514"/>
    </row>
    <row r="12" spans="1:11" ht="17.25" customHeight="1">
      <c r="A12" s="632"/>
      <c r="B12" s="632"/>
      <c r="C12" s="632"/>
      <c r="D12" s="632"/>
      <c r="E12" s="29" t="s">
        <v>20</v>
      </c>
      <c r="F12" s="23"/>
      <c r="G12" s="303" t="s">
        <v>242</v>
      </c>
      <c r="H12" s="28"/>
      <c r="I12" s="514"/>
      <c r="J12" s="514"/>
      <c r="K12" s="514"/>
    </row>
    <row r="13" spans="1:11" ht="17.25" customHeight="1">
      <c r="A13" s="632"/>
      <c r="B13" s="632"/>
      <c r="C13" s="632"/>
      <c r="D13" s="632"/>
      <c r="E13" s="30" t="s">
        <v>24</v>
      </c>
      <c r="F13" s="23"/>
      <c r="G13" s="303" t="s">
        <v>243</v>
      </c>
      <c r="H13" s="28"/>
      <c r="I13" s="514"/>
      <c r="J13" s="514"/>
      <c r="K13" s="514"/>
    </row>
    <row r="14" spans="1:11" ht="17.25" customHeight="1">
      <c r="A14" s="632"/>
      <c r="B14" s="632"/>
      <c r="C14" s="632"/>
      <c r="D14" s="632"/>
      <c r="E14" s="36" t="s">
        <v>27</v>
      </c>
      <c r="F14" s="23"/>
      <c r="G14" s="301" t="s">
        <v>244</v>
      </c>
      <c r="H14" s="28"/>
      <c r="I14" s="514"/>
      <c r="J14" s="514"/>
      <c r="K14" s="514"/>
    </row>
    <row r="15" spans="1:11" ht="17.25" customHeight="1">
      <c r="A15" s="632"/>
      <c r="B15" s="632"/>
      <c r="C15" s="632"/>
      <c r="D15" s="632"/>
      <c r="E15" s="37" t="s">
        <v>28</v>
      </c>
      <c r="F15" s="23"/>
      <c r="G15" s="304" t="s">
        <v>245</v>
      </c>
      <c r="H15" s="305"/>
      <c r="I15" s="514" t="s">
        <v>246</v>
      </c>
      <c r="J15" s="514"/>
      <c r="K15" s="514"/>
    </row>
    <row r="16" spans="1:11" ht="17.25" customHeight="1">
      <c r="A16" s="632"/>
      <c r="B16" s="632"/>
      <c r="C16" s="632"/>
      <c r="D16" s="632"/>
      <c r="E16" s="36" t="s">
        <v>29</v>
      </c>
      <c r="F16" s="23"/>
      <c r="G16" s="304" t="s">
        <v>16</v>
      </c>
      <c r="H16" s="31"/>
      <c r="I16" s="515"/>
      <c r="J16" s="515"/>
      <c r="K16" s="515"/>
    </row>
    <row r="17" spans="1:11" ht="81.75" customHeight="1">
      <c r="A17" s="632"/>
      <c r="B17" s="632"/>
      <c r="C17" s="632"/>
      <c r="D17" s="632"/>
      <c r="E17" s="36" t="s">
        <v>30</v>
      </c>
      <c r="F17" s="23"/>
      <c r="G17" s="306" t="s">
        <v>247</v>
      </c>
      <c r="H17" s="307" t="s">
        <v>345</v>
      </c>
      <c r="I17" s="515" t="s">
        <v>248</v>
      </c>
      <c r="J17" s="515"/>
      <c r="K17" s="515"/>
    </row>
    <row r="18" spans="1:11" ht="17.25" customHeight="1">
      <c r="A18" s="632"/>
      <c r="B18" s="632"/>
      <c r="C18" s="632"/>
      <c r="D18" s="632"/>
      <c r="E18" s="30" t="s">
        <v>31</v>
      </c>
      <c r="F18" s="23"/>
      <c r="G18" s="306" t="s">
        <v>249</v>
      </c>
      <c r="H18" s="305"/>
      <c r="I18" s="515" t="s">
        <v>250</v>
      </c>
      <c r="J18" s="515"/>
      <c r="K18" s="515"/>
    </row>
    <row r="19" spans="1:11" ht="101.25" customHeight="1">
      <c r="A19" s="632"/>
      <c r="B19" s="632"/>
      <c r="C19" s="632"/>
      <c r="D19" s="632"/>
      <c r="E19" s="38" t="s">
        <v>32</v>
      </c>
      <c r="F19" s="23"/>
      <c r="G19" s="306" t="s">
        <v>251</v>
      </c>
      <c r="H19" s="307" t="s">
        <v>376</v>
      </c>
      <c r="I19" s="561" t="s">
        <v>344</v>
      </c>
      <c r="J19" s="561"/>
      <c r="K19" s="561"/>
    </row>
    <row r="20" spans="1:11" ht="17.25" customHeight="1">
      <c r="A20" s="632"/>
      <c r="B20" s="632"/>
      <c r="C20" s="632"/>
      <c r="D20" s="632"/>
      <c r="E20" s="308"/>
      <c r="F20" s="309"/>
      <c r="G20" s="631" t="s">
        <v>252</v>
      </c>
      <c r="H20" s="631"/>
      <c r="I20" s="631"/>
      <c r="J20" s="631"/>
      <c r="K20" s="631"/>
    </row>
    <row r="21" spans="1:11" ht="16.5" customHeight="1">
      <c r="A21" s="632"/>
      <c r="B21" s="632"/>
      <c r="C21" s="632"/>
      <c r="D21" s="632"/>
      <c r="E21" s="310"/>
      <c r="F21" s="311"/>
      <c r="G21" s="631"/>
      <c r="H21" s="631"/>
      <c r="I21" s="631"/>
      <c r="J21" s="631"/>
      <c r="K21" s="631"/>
    </row>
    <row r="22" spans="1:11" s="1" customFormat="1" ht="17.25" customHeight="1">
      <c r="A22" s="517" t="s">
        <v>253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s="1" customFormat="1" ht="17.25" customHeight="1">
      <c r="A23" s="517"/>
      <c r="B23" s="517"/>
      <c r="C23" s="517"/>
      <c r="D23" s="517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s="1" customFormat="1" ht="17.25" customHeight="1">
      <c r="A24" s="52"/>
      <c r="B24" s="53"/>
      <c r="C24" s="52" t="s">
        <v>43</v>
      </c>
      <c r="D24" s="54" t="s">
        <v>44</v>
      </c>
      <c r="E24" s="55">
        <v>1</v>
      </c>
      <c r="F24" s="56">
        <v>2</v>
      </c>
      <c r="G24" s="54">
        <v>3</v>
      </c>
      <c r="H24" s="55">
        <v>4</v>
      </c>
      <c r="I24" s="55">
        <v>5</v>
      </c>
      <c r="J24" s="55">
        <v>6</v>
      </c>
      <c r="K24" s="55">
        <v>7</v>
      </c>
    </row>
    <row r="25" spans="1:11" s="1" customFormat="1" ht="34.5" customHeight="1" thickBot="1" thickTop="1">
      <c r="A25" s="519"/>
      <c r="B25" s="520"/>
      <c r="C25" s="62">
        <v>386</v>
      </c>
      <c r="D25" s="312" t="s">
        <v>254</v>
      </c>
      <c r="E25" s="59"/>
      <c r="F25" s="65"/>
      <c r="G25" s="313"/>
      <c r="H25" s="65"/>
      <c r="I25" s="65"/>
      <c r="J25" s="65"/>
      <c r="K25" s="79"/>
    </row>
    <row r="26" spans="1:11" s="342" customFormat="1" ht="31.5" thickBot="1" thickTop="1">
      <c r="A26" s="519"/>
      <c r="B26" s="520"/>
      <c r="C26" s="337"/>
      <c r="D26" s="338" t="s">
        <v>255</v>
      </c>
      <c r="E26" s="339">
        <f aca="true" t="shared" si="0" ref="E26:E34">SUM(F26:K26)</f>
        <v>584680</v>
      </c>
      <c r="F26" s="340">
        <v>51980</v>
      </c>
      <c r="G26" s="502">
        <v>100000</v>
      </c>
      <c r="H26" s="340">
        <v>200000</v>
      </c>
      <c r="I26" s="340">
        <v>232700</v>
      </c>
      <c r="J26" s="340"/>
      <c r="K26" s="341"/>
    </row>
    <row r="27" spans="1:11" s="342" customFormat="1" ht="32.25" customHeight="1" thickBot="1" thickTop="1">
      <c r="A27" s="519"/>
      <c r="B27" s="520"/>
      <c r="C27" s="337"/>
      <c r="D27" s="338" t="s">
        <v>283</v>
      </c>
      <c r="E27" s="339">
        <f t="shared" si="0"/>
        <v>500000</v>
      </c>
      <c r="F27" s="340">
        <v>0</v>
      </c>
      <c r="G27" s="502">
        <v>250000</v>
      </c>
      <c r="H27" s="340">
        <v>250000</v>
      </c>
      <c r="I27" s="340">
        <v>0</v>
      </c>
      <c r="J27" s="340"/>
      <c r="K27" s="341"/>
    </row>
    <row r="28" spans="1:11" s="342" customFormat="1" ht="29.25" customHeight="1" thickBot="1" thickTop="1">
      <c r="A28" s="519"/>
      <c r="B28" s="520"/>
      <c r="C28" s="337"/>
      <c r="D28" s="338" t="s">
        <v>300</v>
      </c>
      <c r="E28" s="339">
        <f t="shared" si="0"/>
        <v>150000</v>
      </c>
      <c r="F28" s="340"/>
      <c r="G28" s="502">
        <v>150000</v>
      </c>
      <c r="H28" s="340"/>
      <c r="I28" s="340"/>
      <c r="J28" s="340"/>
      <c r="K28" s="341"/>
    </row>
    <row r="29" spans="1:11" s="342" customFormat="1" ht="29.25" customHeight="1" thickBot="1" thickTop="1">
      <c r="A29" s="519"/>
      <c r="B29" s="520"/>
      <c r="C29" s="337"/>
      <c r="D29" s="338" t="s">
        <v>339</v>
      </c>
      <c r="E29" s="339">
        <f t="shared" si="0"/>
        <v>200000</v>
      </c>
      <c r="F29" s="340"/>
      <c r="G29" s="502">
        <v>200000</v>
      </c>
      <c r="H29" s="340"/>
      <c r="I29" s="340"/>
      <c r="J29" s="340"/>
      <c r="K29" s="341"/>
    </row>
    <row r="30" spans="1:11" s="342" customFormat="1" ht="29.25" customHeight="1" thickBot="1" thickTop="1">
      <c r="A30" s="519"/>
      <c r="B30" s="520"/>
      <c r="C30" s="337"/>
      <c r="D30" s="338" t="s">
        <v>375</v>
      </c>
      <c r="E30" s="339">
        <f t="shared" si="0"/>
        <v>30000</v>
      </c>
      <c r="F30" s="340"/>
      <c r="G30" s="502">
        <v>30000</v>
      </c>
      <c r="H30" s="340"/>
      <c r="I30" s="340"/>
      <c r="J30" s="340"/>
      <c r="K30" s="341"/>
    </row>
    <row r="31" spans="1:11" s="342" customFormat="1" ht="33" customHeight="1" thickBot="1" thickTop="1">
      <c r="A31" s="519"/>
      <c r="B31" s="520"/>
      <c r="C31" s="337"/>
      <c r="D31" s="338" t="s">
        <v>256</v>
      </c>
      <c r="E31" s="339">
        <f t="shared" si="0"/>
        <v>7343039</v>
      </c>
      <c r="F31" s="340">
        <v>5543039</v>
      </c>
      <c r="G31" s="502">
        <v>600000</v>
      </c>
      <c r="H31" s="340">
        <v>600000</v>
      </c>
      <c r="I31" s="340">
        <v>600000</v>
      </c>
      <c r="J31" s="340"/>
      <c r="K31" s="341"/>
    </row>
    <row r="32" spans="1:11" s="342" customFormat="1" ht="33" customHeight="1" thickBot="1" thickTop="1">
      <c r="A32" s="519"/>
      <c r="B32" s="520"/>
      <c r="C32" s="343">
        <v>386</v>
      </c>
      <c r="D32" s="357" t="s">
        <v>284</v>
      </c>
      <c r="E32" s="339">
        <f t="shared" si="0"/>
        <v>138000</v>
      </c>
      <c r="F32" s="340">
        <v>30000</v>
      </c>
      <c r="G32" s="358">
        <v>48000</v>
      </c>
      <c r="H32" s="358">
        <v>30000</v>
      </c>
      <c r="I32" s="358">
        <v>30000</v>
      </c>
      <c r="J32" s="340"/>
      <c r="K32" s="346"/>
    </row>
    <row r="33" spans="1:11" s="342" customFormat="1" ht="33" customHeight="1" thickBot="1" thickTop="1">
      <c r="A33" s="519"/>
      <c r="B33" s="520"/>
      <c r="C33" s="343">
        <v>386</v>
      </c>
      <c r="D33" s="357" t="s">
        <v>373</v>
      </c>
      <c r="E33" s="339">
        <f t="shared" si="0"/>
        <v>360000</v>
      </c>
      <c r="F33" s="340"/>
      <c r="G33" s="358">
        <v>360000</v>
      </c>
      <c r="H33" s="358">
        <v>0</v>
      </c>
      <c r="I33" s="358">
        <v>0</v>
      </c>
      <c r="J33" s="340"/>
      <c r="K33" s="346"/>
    </row>
    <row r="34" spans="1:11" s="342" customFormat="1" ht="33" customHeight="1" thickBot="1" thickTop="1">
      <c r="A34" s="519"/>
      <c r="B34" s="520"/>
      <c r="C34" s="343">
        <v>386</v>
      </c>
      <c r="D34" s="357" t="s">
        <v>374</v>
      </c>
      <c r="E34" s="339">
        <f t="shared" si="0"/>
        <v>2700000</v>
      </c>
      <c r="F34" s="340"/>
      <c r="G34" s="358">
        <v>100000</v>
      </c>
      <c r="H34" s="358">
        <v>1300000</v>
      </c>
      <c r="I34" s="358">
        <v>1300000</v>
      </c>
      <c r="J34" s="340"/>
      <c r="K34" s="346"/>
    </row>
    <row r="35" spans="1:11" s="342" customFormat="1" ht="48" customHeight="1" thickBot="1" thickTop="1">
      <c r="A35" s="519"/>
      <c r="B35" s="520"/>
      <c r="C35" s="359">
        <v>363</v>
      </c>
      <c r="D35" s="344" t="s">
        <v>257</v>
      </c>
      <c r="E35" s="339">
        <f>SUM(F35:K35)</f>
        <v>165300</v>
      </c>
      <c r="F35" s="340">
        <v>165000</v>
      </c>
      <c r="G35" s="345">
        <v>100</v>
      </c>
      <c r="H35" s="345">
        <v>100</v>
      </c>
      <c r="I35" s="345">
        <v>100</v>
      </c>
      <c r="J35" s="340"/>
      <c r="K35" s="346"/>
    </row>
    <row r="36" spans="1:11" s="342" customFormat="1" ht="36" customHeight="1" thickBot="1" thickTop="1">
      <c r="A36" s="519"/>
      <c r="B36" s="520"/>
      <c r="C36" s="359">
        <v>363</v>
      </c>
      <c r="D36" s="344" t="s">
        <v>377</v>
      </c>
      <c r="E36" s="339">
        <f>SUM(F36:K36)</f>
        <v>919000</v>
      </c>
      <c r="F36" s="345"/>
      <c r="G36" s="345">
        <v>373000</v>
      </c>
      <c r="H36" s="345">
        <v>273000</v>
      </c>
      <c r="I36" s="345">
        <v>273000</v>
      </c>
      <c r="J36" s="345"/>
      <c r="K36" s="346"/>
    </row>
    <row r="37" spans="1:11" s="342" customFormat="1" ht="31.5" thickBot="1" thickTop="1">
      <c r="A37" s="519"/>
      <c r="B37" s="520"/>
      <c r="C37" s="359">
        <v>382</v>
      </c>
      <c r="D37" s="416" t="s">
        <v>258</v>
      </c>
      <c r="E37" s="347">
        <f>SUM(F37:K37)</f>
        <v>100000</v>
      </c>
      <c r="F37" s="345">
        <v>40000</v>
      </c>
      <c r="G37" s="345">
        <v>40000</v>
      </c>
      <c r="H37" s="345">
        <v>10000</v>
      </c>
      <c r="I37" s="345">
        <v>10000</v>
      </c>
      <c r="J37" s="345"/>
      <c r="K37" s="346"/>
    </row>
    <row r="38" spans="1:11" s="342" customFormat="1" ht="31.5" thickBot="1" thickTop="1">
      <c r="A38" s="519"/>
      <c r="B38" s="620"/>
      <c r="C38" s="417">
        <v>382</v>
      </c>
      <c r="D38" s="418" t="s">
        <v>259</v>
      </c>
      <c r="E38" s="419">
        <f>SUM(F38:K38)</f>
        <v>4716690</v>
      </c>
      <c r="F38" s="420">
        <v>4026690</v>
      </c>
      <c r="G38" s="420">
        <v>230000</v>
      </c>
      <c r="H38" s="420">
        <v>230000</v>
      </c>
      <c r="I38" s="420">
        <v>230000</v>
      </c>
      <c r="J38" s="420"/>
      <c r="K38" s="421"/>
    </row>
    <row r="39" spans="1:11" s="342" customFormat="1" ht="31.5" thickBot="1" thickTop="1">
      <c r="A39" s="519"/>
      <c r="B39" s="620"/>
      <c r="C39" s="497">
        <v>38</v>
      </c>
      <c r="D39" s="498" t="s">
        <v>378</v>
      </c>
      <c r="E39" s="503">
        <f>SUM(F39:K39)</f>
        <v>2376000</v>
      </c>
      <c r="F39" s="420"/>
      <c r="G39" s="420">
        <v>0</v>
      </c>
      <c r="H39" s="499">
        <v>376000</v>
      </c>
      <c r="I39" s="499">
        <v>2000000</v>
      </c>
      <c r="J39" s="499"/>
      <c r="K39" s="500"/>
    </row>
    <row r="40" spans="1:11" s="342" customFormat="1" ht="17.25" customHeight="1" thickBot="1" thickTop="1">
      <c r="A40" s="519"/>
      <c r="B40" s="520"/>
      <c r="C40" s="633" t="s">
        <v>260</v>
      </c>
      <c r="D40" s="633"/>
      <c r="E40" s="504">
        <f>SUM(E25:E39)</f>
        <v>20282709</v>
      </c>
      <c r="F40" s="419">
        <f>SUM(F25:F38)</f>
        <v>9856709</v>
      </c>
      <c r="G40" s="506">
        <f>SUM(G25:G38)</f>
        <v>2481100</v>
      </c>
      <c r="H40" s="505">
        <f>SUM(H25:H39)</f>
        <v>3269100</v>
      </c>
      <c r="I40" s="415">
        <f>SUM(I25:I39)</f>
        <v>4675800</v>
      </c>
      <c r="J40" s="348">
        <f>SUM(J25:J38)</f>
        <v>0</v>
      </c>
      <c r="K40" s="348">
        <f>SUM(K25:K38)</f>
        <v>0</v>
      </c>
    </row>
    <row r="41" spans="1:11" s="342" customFormat="1" ht="17.25" customHeight="1" thickTop="1">
      <c r="A41" s="349"/>
      <c r="B41" s="350"/>
      <c r="C41" s="351"/>
      <c r="D41" s="352"/>
      <c r="E41" s="353"/>
      <c r="F41" s="354"/>
      <c r="G41" s="355"/>
      <c r="H41" s="356"/>
      <c r="I41" s="356"/>
      <c r="J41" s="356"/>
      <c r="K41" s="354"/>
    </row>
    <row r="42" spans="1:11" s="1" customFormat="1" ht="17.25" customHeight="1">
      <c r="A42" s="517" t="s">
        <v>50</v>
      </c>
      <c r="B42" s="517"/>
      <c r="C42" s="517"/>
      <c r="D42" s="517"/>
      <c r="E42" s="46" t="s">
        <v>35</v>
      </c>
      <c r="F42" s="47" t="s">
        <v>36</v>
      </c>
      <c r="G42" s="48" t="s">
        <v>37</v>
      </c>
      <c r="H42" s="518" t="s">
        <v>38</v>
      </c>
      <c r="I42" s="518"/>
      <c r="J42" s="518"/>
      <c r="K42" s="518"/>
    </row>
    <row r="43" spans="1:11" s="1" customFormat="1" ht="17.25" customHeight="1">
      <c r="A43" s="517"/>
      <c r="B43" s="517"/>
      <c r="C43" s="517"/>
      <c r="D43" s="517"/>
      <c r="E43" s="49" t="s">
        <v>39</v>
      </c>
      <c r="F43" s="50" t="s">
        <v>40</v>
      </c>
      <c r="G43" s="51" t="s">
        <v>349</v>
      </c>
      <c r="H43" s="45" t="s">
        <v>41</v>
      </c>
      <c r="I43" s="45" t="s">
        <v>304</v>
      </c>
      <c r="J43" s="45" t="s">
        <v>350</v>
      </c>
      <c r="K43" s="45" t="s">
        <v>351</v>
      </c>
    </row>
    <row r="44" spans="1:11" s="1" customFormat="1" ht="17.25" customHeight="1">
      <c r="A44" s="52"/>
      <c r="B44" s="53"/>
      <c r="C44" s="52" t="s">
        <v>43</v>
      </c>
      <c r="D44" s="54" t="s">
        <v>44</v>
      </c>
      <c r="E44" s="55">
        <v>1</v>
      </c>
      <c r="F44" s="56">
        <v>2</v>
      </c>
      <c r="G44" s="54">
        <v>3</v>
      </c>
      <c r="H44" s="55">
        <v>4</v>
      </c>
      <c r="I44" s="55">
        <v>5</v>
      </c>
      <c r="J44" s="55">
        <v>6</v>
      </c>
      <c r="K44" s="55">
        <v>7</v>
      </c>
    </row>
    <row r="45" spans="1:11" s="1" customFormat="1" ht="19.5" customHeight="1">
      <c r="A45" s="527" t="s">
        <v>51</v>
      </c>
      <c r="B45" s="523" t="s">
        <v>52</v>
      </c>
      <c r="C45" s="62">
        <v>611</v>
      </c>
      <c r="D45" s="63" t="s">
        <v>53</v>
      </c>
      <c r="E45" s="314">
        <f>SUM(F45:K45)</f>
        <v>20282709</v>
      </c>
      <c r="F45" s="315">
        <v>9856709</v>
      </c>
      <c r="G45" s="316">
        <v>2481100</v>
      </c>
      <c r="H45" s="65">
        <v>3269100</v>
      </c>
      <c r="I45" s="65">
        <v>4675800</v>
      </c>
      <c r="J45" s="65"/>
      <c r="K45" s="79"/>
    </row>
    <row r="46" spans="1:11" s="1" customFormat="1" ht="15.75">
      <c r="A46" s="527"/>
      <c r="B46" s="523"/>
      <c r="C46" s="62"/>
      <c r="D46" s="63"/>
      <c r="E46" s="59"/>
      <c r="F46" s="60"/>
      <c r="G46" s="317"/>
      <c r="H46" s="65"/>
      <c r="I46" s="65"/>
      <c r="J46" s="65"/>
      <c r="K46" s="79"/>
    </row>
    <row r="47" spans="1:11" s="1" customFormat="1" ht="19.5" customHeight="1">
      <c r="A47" s="524" t="s">
        <v>54</v>
      </c>
      <c r="B47" s="524"/>
      <c r="C47" s="524"/>
      <c r="D47" s="524"/>
      <c r="E47" s="88">
        <f aca="true" t="shared" si="1" ref="E47:K47">SUM(E45:E46)</f>
        <v>20282709</v>
      </c>
      <c r="F47" s="89">
        <f t="shared" si="1"/>
        <v>9856709</v>
      </c>
      <c r="G47" s="90">
        <f>G45</f>
        <v>2481100</v>
      </c>
      <c r="H47" s="89">
        <f t="shared" si="1"/>
        <v>3269100</v>
      </c>
      <c r="I47" s="89">
        <f t="shared" si="1"/>
        <v>4675800</v>
      </c>
      <c r="J47" s="89">
        <f t="shared" si="1"/>
        <v>0</v>
      </c>
      <c r="K47" s="89">
        <f t="shared" si="1"/>
        <v>0</v>
      </c>
    </row>
    <row r="48" spans="1:11" s="1" customFormat="1" ht="19.5" customHeight="1">
      <c r="A48" s="98" t="s">
        <v>55</v>
      </c>
      <c r="B48" s="78" t="s">
        <v>56</v>
      </c>
      <c r="C48" s="62"/>
      <c r="D48" s="91"/>
      <c r="E48" s="92">
        <f>SUM(F48:K48)</f>
        <v>0</v>
      </c>
      <c r="F48" s="65"/>
      <c r="G48" s="80"/>
      <c r="H48" s="65"/>
      <c r="I48" s="65"/>
      <c r="J48" s="65"/>
      <c r="K48" s="79"/>
    </row>
    <row r="49" spans="1:11" s="1" customFormat="1" ht="19.5" customHeight="1">
      <c r="A49" s="524" t="s">
        <v>57</v>
      </c>
      <c r="B49" s="524"/>
      <c r="C49" s="524"/>
      <c r="D49" s="524"/>
      <c r="E49" s="88">
        <f aca="true" t="shared" si="2" ref="E49:K49">SUM(E48:E48)</f>
        <v>0</v>
      </c>
      <c r="F49" s="89">
        <f t="shared" si="2"/>
        <v>0</v>
      </c>
      <c r="G49" s="90">
        <f t="shared" si="2"/>
        <v>0</v>
      </c>
      <c r="H49" s="89">
        <f t="shared" si="2"/>
        <v>0</v>
      </c>
      <c r="I49" s="89">
        <f t="shared" si="2"/>
        <v>0</v>
      </c>
      <c r="J49" s="89">
        <f t="shared" si="2"/>
        <v>0</v>
      </c>
      <c r="K49" s="89">
        <f t="shared" si="2"/>
        <v>0</v>
      </c>
    </row>
    <row r="50" spans="1:11" s="1" customFormat="1" ht="19.5" customHeight="1">
      <c r="A50" s="527" t="s">
        <v>58</v>
      </c>
      <c r="B50" s="523" t="s">
        <v>59</v>
      </c>
      <c r="C50" s="62">
        <v>642</v>
      </c>
      <c r="D50" s="63" t="s">
        <v>178</v>
      </c>
      <c r="E50" s="59">
        <f>SUM(F50:K50)</f>
        <v>0</v>
      </c>
      <c r="F50" s="60"/>
      <c r="G50" s="93"/>
      <c r="H50" s="60"/>
      <c r="I50" s="60"/>
      <c r="J50" s="60"/>
      <c r="K50" s="66"/>
    </row>
    <row r="51" spans="1:11" s="1" customFormat="1" ht="19.5" customHeight="1">
      <c r="A51" s="527"/>
      <c r="B51" s="523"/>
      <c r="C51" s="318">
        <v>652</v>
      </c>
      <c r="D51" s="319" t="s">
        <v>179</v>
      </c>
      <c r="E51" s="59">
        <f>SUM(F51:K51)</f>
        <v>0</v>
      </c>
      <c r="F51" s="60"/>
      <c r="G51" s="60"/>
      <c r="H51" s="60"/>
      <c r="I51" s="60"/>
      <c r="J51" s="60"/>
      <c r="K51" s="66"/>
    </row>
    <row r="52" spans="1:11" s="1" customFormat="1" ht="19.5" customHeight="1">
      <c r="A52" s="527"/>
      <c r="B52" s="523"/>
      <c r="C52" s="318">
        <v>653</v>
      </c>
      <c r="D52" s="319" t="s">
        <v>261</v>
      </c>
      <c r="E52" s="59">
        <f>SUM(F52:K52)</f>
        <v>0</v>
      </c>
      <c r="F52" s="60"/>
      <c r="G52" s="60"/>
      <c r="H52" s="60"/>
      <c r="I52" s="60"/>
      <c r="J52" s="60"/>
      <c r="K52" s="66"/>
    </row>
    <row r="53" spans="1:11" s="1" customFormat="1" ht="19.5" customHeight="1">
      <c r="A53" s="524" t="s">
        <v>60</v>
      </c>
      <c r="B53" s="524"/>
      <c r="C53" s="524"/>
      <c r="D53" s="524"/>
      <c r="E53" s="88">
        <f aca="true" t="shared" si="3" ref="E53:K53">SUM(E50:E52)</f>
        <v>0</v>
      </c>
      <c r="F53" s="89">
        <f t="shared" si="3"/>
        <v>0</v>
      </c>
      <c r="G53" s="90">
        <f t="shared" si="3"/>
        <v>0</v>
      </c>
      <c r="H53" s="89">
        <f t="shared" si="3"/>
        <v>0</v>
      </c>
      <c r="I53" s="89">
        <f t="shared" si="3"/>
        <v>0</v>
      </c>
      <c r="J53" s="89">
        <f t="shared" si="3"/>
        <v>0</v>
      </c>
      <c r="K53" s="89">
        <f t="shared" si="3"/>
        <v>0</v>
      </c>
    </row>
    <row r="54" spans="1:11" s="1" customFormat="1" ht="19.5" customHeight="1">
      <c r="A54" s="588" t="s">
        <v>61</v>
      </c>
      <c r="B54" s="528" t="s">
        <v>62</v>
      </c>
      <c r="C54" s="81">
        <v>633</v>
      </c>
      <c r="D54" s="187" t="s">
        <v>262</v>
      </c>
      <c r="E54" s="92">
        <f>SUM(F54:K54)</f>
        <v>0</v>
      </c>
      <c r="F54" s="65"/>
      <c r="G54" s="86"/>
      <c r="H54" s="86"/>
      <c r="I54" s="86"/>
      <c r="J54" s="65"/>
      <c r="K54" s="79"/>
    </row>
    <row r="55" spans="1:11" s="1" customFormat="1" ht="19.5" customHeight="1">
      <c r="A55" s="588"/>
      <c r="B55" s="528"/>
      <c r="C55" s="95">
        <v>634</v>
      </c>
      <c r="D55" s="144" t="s">
        <v>263</v>
      </c>
      <c r="E55" s="92">
        <f>SUM(F55:K55)</f>
        <v>0</v>
      </c>
      <c r="F55" s="72"/>
      <c r="G55" s="107"/>
      <c r="H55" s="72"/>
      <c r="I55" s="72"/>
      <c r="J55" s="72"/>
      <c r="K55" s="73"/>
    </row>
    <row r="56" spans="1:11" s="1" customFormat="1" ht="19.5" customHeight="1">
      <c r="A56" s="524" t="s">
        <v>63</v>
      </c>
      <c r="B56" s="524"/>
      <c r="C56" s="524"/>
      <c r="D56" s="524"/>
      <c r="E56" s="88">
        <f aca="true" t="shared" si="4" ref="E56:K56">SUM(E54:E55)</f>
        <v>0</v>
      </c>
      <c r="F56" s="89">
        <f t="shared" si="4"/>
        <v>0</v>
      </c>
      <c r="G56" s="90">
        <f t="shared" si="4"/>
        <v>0</v>
      </c>
      <c r="H56" s="89">
        <f t="shared" si="4"/>
        <v>0</v>
      </c>
      <c r="I56" s="89">
        <f t="shared" si="4"/>
        <v>0</v>
      </c>
      <c r="J56" s="89">
        <f t="shared" si="4"/>
        <v>0</v>
      </c>
      <c r="K56" s="89">
        <f t="shared" si="4"/>
        <v>0</v>
      </c>
    </row>
    <row r="57" spans="1:11" s="1" customFormat="1" ht="19.5" customHeight="1">
      <c r="A57" s="98" t="s">
        <v>64</v>
      </c>
      <c r="B57" s="78" t="s">
        <v>65</v>
      </c>
      <c r="C57" s="108"/>
      <c r="D57" s="219"/>
      <c r="E57" s="59">
        <f>SUM(F57:K57)</f>
        <v>0</v>
      </c>
      <c r="F57" s="110"/>
      <c r="G57" s="238"/>
      <c r="H57" s="112"/>
      <c r="I57" s="112"/>
      <c r="J57" s="112"/>
      <c r="K57" s="112"/>
    </row>
    <row r="58" spans="1:11" s="1" customFormat="1" ht="19.5" customHeight="1">
      <c r="A58" s="524" t="s">
        <v>66</v>
      </c>
      <c r="B58" s="524"/>
      <c r="C58" s="524"/>
      <c r="D58" s="524"/>
      <c r="E58" s="88">
        <f aca="true" t="shared" si="5" ref="E58:K58">SUM(E57:E57)</f>
        <v>0</v>
      </c>
      <c r="F58" s="89">
        <f t="shared" si="5"/>
        <v>0</v>
      </c>
      <c r="G58" s="90">
        <f t="shared" si="5"/>
        <v>0</v>
      </c>
      <c r="H58" s="89">
        <f t="shared" si="5"/>
        <v>0</v>
      </c>
      <c r="I58" s="89">
        <f t="shared" si="5"/>
        <v>0</v>
      </c>
      <c r="J58" s="89">
        <f t="shared" si="5"/>
        <v>0</v>
      </c>
      <c r="K58" s="89">
        <f t="shared" si="5"/>
        <v>0</v>
      </c>
    </row>
    <row r="59" spans="1:11" s="1" customFormat="1" ht="19.5" customHeight="1">
      <c r="A59" s="529" t="s">
        <v>67</v>
      </c>
      <c r="B59" s="526" t="s">
        <v>68</v>
      </c>
      <c r="C59" s="62">
        <v>711</v>
      </c>
      <c r="D59" s="63" t="s">
        <v>264</v>
      </c>
      <c r="E59" s="59">
        <f>SUM(F59:K59)</f>
        <v>0</v>
      </c>
      <c r="F59" s="66"/>
      <c r="G59" s="93"/>
      <c r="H59" s="66"/>
      <c r="I59" s="66"/>
      <c r="J59" s="66"/>
      <c r="K59" s="66"/>
    </row>
    <row r="60" spans="1:11" s="1" customFormat="1" ht="15.75">
      <c r="A60" s="529"/>
      <c r="B60" s="526"/>
      <c r="C60" s="62"/>
      <c r="D60" s="63"/>
      <c r="E60" s="59">
        <f>SUM(F60:K60)</f>
        <v>0</v>
      </c>
      <c r="F60" s="60"/>
      <c r="G60" s="93"/>
      <c r="H60" s="60"/>
      <c r="I60" s="60"/>
      <c r="J60" s="60"/>
      <c r="K60" s="66"/>
    </row>
    <row r="61" spans="1:11" s="1" customFormat="1" ht="19.5" customHeight="1">
      <c r="A61" s="524" t="s">
        <v>69</v>
      </c>
      <c r="B61" s="524"/>
      <c r="C61" s="524"/>
      <c r="D61" s="524"/>
      <c r="E61" s="88">
        <f aca="true" t="shared" si="6" ref="E61:K61">SUM(E59:E60)</f>
        <v>0</v>
      </c>
      <c r="F61" s="89">
        <f t="shared" si="6"/>
        <v>0</v>
      </c>
      <c r="G61" s="90">
        <f t="shared" si="6"/>
        <v>0</v>
      </c>
      <c r="H61" s="89">
        <f t="shared" si="6"/>
        <v>0</v>
      </c>
      <c r="I61" s="89">
        <f t="shared" si="6"/>
        <v>0</v>
      </c>
      <c r="J61" s="89">
        <f t="shared" si="6"/>
        <v>0</v>
      </c>
      <c r="K61" s="89">
        <f t="shared" si="6"/>
        <v>0</v>
      </c>
    </row>
    <row r="62" spans="1:11" s="1" customFormat="1" ht="16.5" customHeight="1">
      <c r="A62" s="98" t="s">
        <v>70</v>
      </c>
      <c r="B62" s="267" t="s">
        <v>71</v>
      </c>
      <c r="C62" s="62"/>
      <c r="D62" s="132"/>
      <c r="E62" s="59">
        <f>SUM(F62:K62)</f>
        <v>0</v>
      </c>
      <c r="F62" s="60"/>
      <c r="G62" s="93"/>
      <c r="H62" s="60"/>
      <c r="I62" s="60"/>
      <c r="J62" s="60"/>
      <c r="K62" s="66"/>
    </row>
    <row r="63" spans="1:11" s="1" customFormat="1" ht="19.5" customHeight="1">
      <c r="A63" s="524" t="s">
        <v>72</v>
      </c>
      <c r="B63" s="524"/>
      <c r="C63" s="524"/>
      <c r="D63" s="524"/>
      <c r="E63" s="88">
        <f aca="true" t="shared" si="7" ref="E63:K63">SUM(E62:E62)</f>
        <v>0</v>
      </c>
      <c r="F63" s="89">
        <f t="shared" si="7"/>
        <v>0</v>
      </c>
      <c r="G63" s="90">
        <f t="shared" si="7"/>
        <v>0</v>
      </c>
      <c r="H63" s="89">
        <f t="shared" si="7"/>
        <v>0</v>
      </c>
      <c r="I63" s="89">
        <f t="shared" si="7"/>
        <v>0</v>
      </c>
      <c r="J63" s="89">
        <f t="shared" si="7"/>
        <v>0</v>
      </c>
      <c r="K63" s="89">
        <f t="shared" si="7"/>
        <v>0</v>
      </c>
    </row>
    <row r="64" spans="1:11" s="1" customFormat="1" ht="21.75" customHeight="1">
      <c r="A64" s="531" t="s">
        <v>73</v>
      </c>
      <c r="B64" s="531"/>
      <c r="C64" s="531"/>
      <c r="D64" s="531"/>
      <c r="E64" s="88">
        <f>+E47+E49+E53+E56+E58+E61+E63</f>
        <v>20282709</v>
      </c>
      <c r="F64" s="88">
        <f aca="true" t="shared" si="8" ref="F64:K64">+F47+F49+F53+F56+F58+F61+F63</f>
        <v>9856709</v>
      </c>
      <c r="G64" s="113">
        <f t="shared" si="8"/>
        <v>2481100</v>
      </c>
      <c r="H64" s="88">
        <f t="shared" si="8"/>
        <v>3269100</v>
      </c>
      <c r="I64" s="88">
        <f t="shared" si="8"/>
        <v>4675800</v>
      </c>
      <c r="J64" s="88">
        <f t="shared" si="8"/>
        <v>0</v>
      </c>
      <c r="K64" s="88">
        <f t="shared" si="8"/>
        <v>0</v>
      </c>
    </row>
    <row r="65" spans="1:11" s="1" customFormat="1" ht="15.75">
      <c r="A65" s="532" t="s">
        <v>74</v>
      </c>
      <c r="B65" s="532"/>
      <c r="C65" s="532"/>
      <c r="D65" s="532"/>
      <c r="E65" s="532"/>
      <c r="F65" s="532"/>
      <c r="G65" s="532"/>
      <c r="K65" s="2"/>
    </row>
    <row r="66" spans="1:11" s="1" customFormat="1" ht="15.75">
      <c r="A66" s="533"/>
      <c r="B66" s="533"/>
      <c r="C66" s="533"/>
      <c r="D66" s="533"/>
      <c r="E66" s="533"/>
      <c r="F66" s="533"/>
      <c r="G66" s="533"/>
      <c r="H66" s="533"/>
      <c r="I66" s="533"/>
      <c r="J66" s="533"/>
      <c r="K66" s="533"/>
    </row>
    <row r="67" spans="1:11" s="1" customFormat="1" ht="15.75">
      <c r="A67" s="115"/>
      <c r="B67" s="115"/>
      <c r="C67" s="116" t="s">
        <v>75</v>
      </c>
      <c r="D67" s="1" t="s">
        <v>76</v>
      </c>
      <c r="E67" s="117" t="s">
        <v>77</v>
      </c>
      <c r="F67" s="118" t="s">
        <v>352</v>
      </c>
      <c r="G67" s="119"/>
      <c r="H67" s="120"/>
      <c r="I67" s="121" t="s">
        <v>78</v>
      </c>
      <c r="K67" s="122"/>
    </row>
    <row r="68" spans="1:11" s="1" customFormat="1" ht="15.75">
      <c r="A68" s="115"/>
      <c r="B68" s="115"/>
      <c r="C68" s="116" t="s">
        <v>79</v>
      </c>
      <c r="D68" s="1" t="s">
        <v>80</v>
      </c>
      <c r="E68" s="120"/>
      <c r="F68" s="115"/>
      <c r="G68" s="115"/>
      <c r="H68" s="115"/>
      <c r="I68" s="115" t="s">
        <v>293</v>
      </c>
      <c r="J68" s="115"/>
      <c r="K68" s="123"/>
    </row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</sheetData>
  <sheetProtection selectLockedCells="1" selectUnlockedCells="1"/>
  <mergeCells count="46">
    <mergeCell ref="A64:D64"/>
    <mergeCell ref="A65:G65"/>
    <mergeCell ref="A66:K66"/>
    <mergeCell ref="A56:D56"/>
    <mergeCell ref="A58:D58"/>
    <mergeCell ref="A59:A60"/>
    <mergeCell ref="B59:B60"/>
    <mergeCell ref="A61:D61"/>
    <mergeCell ref="A63:D63"/>
    <mergeCell ref="A47:D47"/>
    <mergeCell ref="A49:D49"/>
    <mergeCell ref="A50:A52"/>
    <mergeCell ref="B50:B52"/>
    <mergeCell ref="A53:D53"/>
    <mergeCell ref="A54:A55"/>
    <mergeCell ref="B54:B55"/>
    <mergeCell ref="A25:A40"/>
    <mergeCell ref="B25:B40"/>
    <mergeCell ref="C40:D40"/>
    <mergeCell ref="A42:D43"/>
    <mergeCell ref="H42:K42"/>
    <mergeCell ref="A45:A46"/>
    <mergeCell ref="B45:B46"/>
    <mergeCell ref="I19:K19"/>
    <mergeCell ref="G20:K21"/>
    <mergeCell ref="A22:D23"/>
    <mergeCell ref="H22:K22"/>
    <mergeCell ref="A7:D21"/>
    <mergeCell ref="I7:K7"/>
    <mergeCell ref="I8:K8"/>
    <mergeCell ref="I12:K12"/>
    <mergeCell ref="I13:K13"/>
    <mergeCell ref="I14:K14"/>
    <mergeCell ref="A3:D3"/>
    <mergeCell ref="E3:K3"/>
    <mergeCell ref="A4:D4"/>
    <mergeCell ref="E4:K4"/>
    <mergeCell ref="E5:I5"/>
    <mergeCell ref="J5:K5"/>
    <mergeCell ref="I9:K9"/>
    <mergeCell ref="I10:K10"/>
    <mergeCell ref="I11:K11"/>
    <mergeCell ref="I16:K16"/>
    <mergeCell ref="I17:K17"/>
    <mergeCell ref="I18:K18"/>
    <mergeCell ref="I15:K15"/>
  </mergeCells>
  <printOptions/>
  <pageMargins left="0.2361111111111111" right="0.19652777777777777" top="0.39305555555555555" bottom="0.31527777777777777" header="0.19652777777777777" footer="0.15763888888888888"/>
  <pageSetup fitToHeight="0" fitToWidth="1" horizontalDpi="300" verticalDpi="300" orientation="landscape" paperSize="9" scale="61" r:id="rId1"/>
  <headerFooter alignWithMargins="0">
    <oddHeader>&amp;RObrazac FPP-kp</oddHeader>
    <oddFooter>&amp;C&amp;"Times New Roman,Regular"&amp;9&amp;P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75"/>
  <sheetViews>
    <sheetView zoomScale="69" zoomScaleNormal="69" zoomScalePageLayoutView="0" workbookViewId="0" topLeftCell="A1">
      <selection activeCell="A21" sqref="A21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511" t="s">
        <v>103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 thickTop="1">
      <c r="A8" s="511"/>
      <c r="B8" s="511"/>
      <c r="C8" s="511"/>
      <c r="D8" s="511"/>
      <c r="E8" s="22" t="s">
        <v>8</v>
      </c>
      <c r="F8" s="23"/>
      <c r="G8" s="24" t="s">
        <v>9</v>
      </c>
      <c r="H8" s="261" t="s">
        <v>168</v>
      </c>
      <c r="I8" s="514" t="s">
        <v>83</v>
      </c>
      <c r="J8" s="514"/>
      <c r="K8" s="514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84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31"/>
      <c r="I11" s="536"/>
      <c r="J11" s="537"/>
      <c r="K11" s="538"/>
    </row>
    <row r="12" spans="1:11" ht="16.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8" t="s">
        <v>84</v>
      </c>
      <c r="I12" s="514" t="s">
        <v>306</v>
      </c>
      <c r="J12" s="514"/>
      <c r="K12" s="514"/>
    </row>
    <row r="13" spans="1:11" ht="45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33" t="s">
        <v>307</v>
      </c>
      <c r="I13" s="514" t="s">
        <v>308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516" t="s">
        <v>346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516"/>
      <c r="H19" s="516"/>
      <c r="I19" s="516"/>
      <c r="J19" s="516"/>
      <c r="K19" s="516"/>
    </row>
    <row r="20" spans="1:11" ht="93" customHeight="1">
      <c r="A20" s="511"/>
      <c r="B20" s="511"/>
      <c r="C20" s="511"/>
      <c r="D20" s="511"/>
      <c r="E20" s="38" t="s">
        <v>32</v>
      </c>
      <c r="F20" s="39" t="s">
        <v>33</v>
      </c>
      <c r="G20" s="516"/>
      <c r="H20" s="516"/>
      <c r="I20" s="516"/>
      <c r="J20" s="516"/>
      <c r="K20" s="51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17.25" customHeight="1">
      <c r="A23" s="517"/>
      <c r="B23" s="517"/>
      <c r="C23" s="517"/>
      <c r="D23" s="517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 thickBot="1">
      <c r="A24" s="52"/>
      <c r="B24" s="53"/>
      <c r="C24" s="52" t="s">
        <v>43</v>
      </c>
      <c r="D24" s="54" t="s">
        <v>44</v>
      </c>
      <c r="E24" s="55">
        <v>1</v>
      </c>
      <c r="F24" s="56">
        <v>2</v>
      </c>
      <c r="G24" s="109">
        <v>3</v>
      </c>
      <c r="H24" s="46">
        <v>4</v>
      </c>
      <c r="I24" s="46">
        <v>5</v>
      </c>
      <c r="J24" s="55">
        <v>6</v>
      </c>
      <c r="K24" s="55">
        <v>7</v>
      </c>
    </row>
    <row r="25" spans="1:11" ht="17.25" customHeight="1" thickTop="1">
      <c r="A25" s="58"/>
      <c r="B25" s="124"/>
      <c r="C25" s="397">
        <v>41</v>
      </c>
      <c r="D25" s="404" t="s">
        <v>309</v>
      </c>
      <c r="E25" s="402">
        <f>E26</f>
        <v>1035250</v>
      </c>
      <c r="F25" s="379">
        <v>0</v>
      </c>
      <c r="G25" s="383">
        <f>G26</f>
        <v>857300</v>
      </c>
      <c r="H25" s="383">
        <f>H26</f>
        <v>0</v>
      </c>
      <c r="I25" s="383">
        <f>I26</f>
        <v>0</v>
      </c>
      <c r="J25" s="384"/>
      <c r="K25" s="46"/>
    </row>
    <row r="26" spans="1:11" ht="17.25" customHeight="1">
      <c r="A26" s="58"/>
      <c r="B26" s="124"/>
      <c r="C26" s="397">
        <v>412</v>
      </c>
      <c r="D26" s="404" t="s">
        <v>45</v>
      </c>
      <c r="E26" s="403">
        <f>SUM(F26:I26)</f>
        <v>1035250</v>
      </c>
      <c r="F26" s="379">
        <v>177950</v>
      </c>
      <c r="G26" s="398">
        <v>857300</v>
      </c>
      <c r="H26" s="398">
        <v>0</v>
      </c>
      <c r="I26" s="398">
        <v>0</v>
      </c>
      <c r="J26" s="384"/>
      <c r="K26" s="46"/>
    </row>
    <row r="27" spans="1:11" ht="17.25" customHeight="1">
      <c r="A27" s="58"/>
      <c r="B27" s="124"/>
      <c r="C27" s="111">
        <v>42</v>
      </c>
      <c r="D27" s="229" t="s">
        <v>197</v>
      </c>
      <c r="E27" s="212">
        <f>SUM(F27:I27)</f>
        <v>1444600</v>
      </c>
      <c r="F27" s="379">
        <v>0</v>
      </c>
      <c r="G27" s="383">
        <f>G28</f>
        <v>1444600</v>
      </c>
      <c r="H27" s="383">
        <f>H28</f>
        <v>0</v>
      </c>
      <c r="I27" s="383">
        <f>I28</f>
        <v>0</v>
      </c>
      <c r="J27" s="265"/>
      <c r="K27" s="227"/>
    </row>
    <row r="28" spans="1:11" ht="21" customHeight="1" thickBot="1">
      <c r="A28" s="519"/>
      <c r="B28" s="520"/>
      <c r="C28" s="154">
        <v>422</v>
      </c>
      <c r="D28" s="262" t="s">
        <v>46</v>
      </c>
      <c r="E28" s="59">
        <f>SUM(F28:I28)</f>
        <v>1444600</v>
      </c>
      <c r="F28" s="422">
        <v>0</v>
      </c>
      <c r="G28" s="259">
        <v>1444600</v>
      </c>
      <c r="H28" s="380">
        <v>0</v>
      </c>
      <c r="I28" s="381">
        <v>0</v>
      </c>
      <c r="J28" s="60"/>
      <c r="K28" s="66"/>
    </row>
    <row r="29" spans="1:11" ht="17.25" customHeight="1" thickBot="1" thickTop="1">
      <c r="A29" s="519"/>
      <c r="B29" s="520"/>
      <c r="C29" s="521" t="s">
        <v>49</v>
      </c>
      <c r="D29" s="521"/>
      <c r="E29" s="88">
        <f>SUM(F29:I29)</f>
        <v>2301900</v>
      </c>
      <c r="F29" s="423">
        <f aca="true" t="shared" si="0" ref="F29:K29">SUM(F28:F28)</f>
        <v>0</v>
      </c>
      <c r="G29" s="167">
        <f>G27+G25</f>
        <v>2301900</v>
      </c>
      <c r="H29" s="167">
        <f>H27+H25</f>
        <v>0</v>
      </c>
      <c r="I29" s="167">
        <f>I27+I25</f>
        <v>0</v>
      </c>
      <c r="J29" s="88">
        <f t="shared" si="0"/>
        <v>0</v>
      </c>
      <c r="K29" s="88">
        <f t="shared" si="0"/>
        <v>0</v>
      </c>
    </row>
    <row r="30" spans="1:11" ht="17.25" customHeight="1" thickTop="1">
      <c r="A30" s="57"/>
      <c r="B30" s="74"/>
      <c r="C30" s="138"/>
      <c r="D30" s="139"/>
      <c r="E30" s="75"/>
      <c r="F30" s="76"/>
      <c r="G30" s="77"/>
      <c r="H30" s="140"/>
      <c r="I30" s="140"/>
      <c r="J30" s="140"/>
      <c r="K30" s="76"/>
    </row>
    <row r="31" spans="1:11" ht="17.25" customHeight="1">
      <c r="A31" s="517" t="s">
        <v>50</v>
      </c>
      <c r="B31" s="517"/>
      <c r="C31" s="517"/>
      <c r="D31" s="517"/>
      <c r="E31" s="46" t="s">
        <v>35</v>
      </c>
      <c r="F31" s="47" t="s">
        <v>36</v>
      </c>
      <c r="G31" s="48" t="s">
        <v>37</v>
      </c>
      <c r="H31" s="518" t="s">
        <v>38</v>
      </c>
      <c r="I31" s="518"/>
      <c r="J31" s="518"/>
      <c r="K31" s="518"/>
    </row>
    <row r="32" spans="1:11" ht="17.25" customHeight="1">
      <c r="A32" s="517"/>
      <c r="B32" s="517"/>
      <c r="C32" s="517"/>
      <c r="D32" s="517"/>
      <c r="E32" s="49" t="s">
        <v>39</v>
      </c>
      <c r="F32" s="50" t="s">
        <v>40</v>
      </c>
      <c r="G32" s="51" t="s">
        <v>349</v>
      </c>
      <c r="H32" s="45" t="s">
        <v>41</v>
      </c>
      <c r="I32" s="45" t="s">
        <v>304</v>
      </c>
      <c r="J32" s="45" t="s">
        <v>350</v>
      </c>
      <c r="K32" s="45" t="s">
        <v>351</v>
      </c>
    </row>
    <row r="33" spans="1:11" ht="17.25" customHeight="1" thickBot="1">
      <c r="A33" s="52"/>
      <c r="B33" s="53"/>
      <c r="C33" s="52" t="s">
        <v>43</v>
      </c>
      <c r="D33" s="54" t="s">
        <v>44</v>
      </c>
      <c r="E33" s="399">
        <v>1</v>
      </c>
      <c r="F33" s="400">
        <v>2</v>
      </c>
      <c r="G33" s="401">
        <v>3</v>
      </c>
      <c r="H33" s="399">
        <v>4</v>
      </c>
      <c r="I33" s="399">
        <v>5</v>
      </c>
      <c r="J33" s="399">
        <v>6</v>
      </c>
      <c r="K33" s="399">
        <v>7</v>
      </c>
    </row>
    <row r="34" spans="1:11" ht="19.5" customHeight="1" thickBot="1" thickTop="1">
      <c r="A34" s="522" t="s">
        <v>51</v>
      </c>
      <c r="B34" s="523" t="s">
        <v>52</v>
      </c>
      <c r="C34" s="62">
        <v>611</v>
      </c>
      <c r="D34" s="63" t="s">
        <v>53</v>
      </c>
      <c r="E34" s="59">
        <f aca="true" t="shared" si="1" ref="E34:E63">SUM(F34:K34)</f>
        <v>331100</v>
      </c>
      <c r="F34" s="65">
        <v>0</v>
      </c>
      <c r="G34" s="168">
        <v>331100</v>
      </c>
      <c r="H34" s="169">
        <v>0</v>
      </c>
      <c r="I34" s="65">
        <v>0</v>
      </c>
      <c r="J34" s="65"/>
      <c r="K34" s="79"/>
    </row>
    <row r="35" spans="1:11" ht="19.5" customHeight="1" thickBot="1" thickTop="1">
      <c r="A35" s="522"/>
      <c r="B35" s="523"/>
      <c r="C35" s="62"/>
      <c r="D35" s="63"/>
      <c r="E35" s="59">
        <f t="shared" si="1"/>
        <v>0</v>
      </c>
      <c r="F35" s="65"/>
      <c r="G35" s="80"/>
      <c r="H35" s="65"/>
      <c r="I35" s="65"/>
      <c r="J35" s="65"/>
      <c r="K35" s="79"/>
    </row>
    <row r="36" spans="1:11" ht="19.5" customHeight="1" thickBot="1" thickTop="1">
      <c r="A36" s="522"/>
      <c r="B36" s="523"/>
      <c r="C36" s="81"/>
      <c r="D36" s="82"/>
      <c r="E36" s="83">
        <f t="shared" si="1"/>
        <v>0</v>
      </c>
      <c r="F36" s="84"/>
      <c r="G36" s="85"/>
      <c r="H36" s="84"/>
      <c r="I36" s="84"/>
      <c r="J36" s="86"/>
      <c r="K36" s="87"/>
    </row>
    <row r="37" spans="1:11" ht="19.5" customHeight="1" thickBot="1" thickTop="1">
      <c r="A37" s="524" t="s">
        <v>54</v>
      </c>
      <c r="B37" s="524"/>
      <c r="C37" s="524"/>
      <c r="D37" s="524"/>
      <c r="E37" s="88">
        <f aca="true" t="shared" si="2" ref="E37:K37">SUM(E34:E36)</f>
        <v>331100</v>
      </c>
      <c r="F37" s="89">
        <f t="shared" si="2"/>
        <v>0</v>
      </c>
      <c r="G37" s="90">
        <f t="shared" si="2"/>
        <v>331100</v>
      </c>
      <c r="H37" s="89">
        <f t="shared" si="2"/>
        <v>0</v>
      </c>
      <c r="I37" s="89">
        <f t="shared" si="2"/>
        <v>0</v>
      </c>
      <c r="J37" s="89">
        <f t="shared" si="2"/>
        <v>0</v>
      </c>
      <c r="K37" s="89">
        <f t="shared" si="2"/>
        <v>0</v>
      </c>
    </row>
    <row r="38" spans="1:11" ht="19.5" customHeight="1" thickBot="1" thickTop="1">
      <c r="A38" s="522" t="s">
        <v>55</v>
      </c>
      <c r="B38" s="525" t="s">
        <v>56</v>
      </c>
      <c r="C38" s="62"/>
      <c r="D38" s="91"/>
      <c r="E38" s="92">
        <f t="shared" si="1"/>
        <v>0</v>
      </c>
      <c r="F38" s="65"/>
      <c r="G38" s="80"/>
      <c r="H38" s="65"/>
      <c r="I38" s="65"/>
      <c r="J38" s="65"/>
      <c r="K38" s="79"/>
    </row>
    <row r="39" spans="1:11" ht="19.5" customHeight="1" thickBot="1" thickTop="1">
      <c r="A39" s="522"/>
      <c r="B39" s="525"/>
      <c r="C39" s="62"/>
      <c r="D39" s="63"/>
      <c r="E39" s="59">
        <f t="shared" si="1"/>
        <v>0</v>
      </c>
      <c r="F39" s="60"/>
      <c r="G39" s="93"/>
      <c r="H39" s="60"/>
      <c r="I39" s="60"/>
      <c r="J39" s="60"/>
      <c r="K39" s="66"/>
    </row>
    <row r="40" spans="1:11" ht="19.5" customHeight="1" thickBot="1" thickTop="1">
      <c r="A40" s="522"/>
      <c r="B40" s="525"/>
      <c r="C40" s="62"/>
      <c r="D40" s="63"/>
      <c r="E40" s="59">
        <f t="shared" si="1"/>
        <v>0</v>
      </c>
      <c r="F40" s="60"/>
      <c r="G40" s="93"/>
      <c r="H40" s="60"/>
      <c r="I40" s="60"/>
      <c r="J40" s="60"/>
      <c r="K40" s="66"/>
    </row>
    <row r="41" spans="1:11" ht="19.5" customHeight="1" thickBot="1" thickTop="1">
      <c r="A41" s="524" t="s">
        <v>57</v>
      </c>
      <c r="B41" s="524"/>
      <c r="C41" s="524"/>
      <c r="D41" s="524"/>
      <c r="E41" s="88">
        <f aca="true" t="shared" si="3" ref="E41:K41">SUM(E38:E40)</f>
        <v>0</v>
      </c>
      <c r="F41" s="89">
        <f t="shared" si="3"/>
        <v>0</v>
      </c>
      <c r="G41" s="90">
        <f t="shared" si="3"/>
        <v>0</v>
      </c>
      <c r="H41" s="89">
        <f t="shared" si="3"/>
        <v>0</v>
      </c>
      <c r="I41" s="89">
        <f t="shared" si="3"/>
        <v>0</v>
      </c>
      <c r="J41" s="89">
        <f t="shared" si="3"/>
        <v>0</v>
      </c>
      <c r="K41" s="89">
        <f t="shared" si="3"/>
        <v>0</v>
      </c>
    </row>
    <row r="42" spans="1:11" ht="19.5" customHeight="1" thickBot="1" thickTop="1">
      <c r="A42" s="522" t="s">
        <v>58</v>
      </c>
      <c r="B42" s="526" t="s">
        <v>59</v>
      </c>
      <c r="C42" s="62">
        <v>642</v>
      </c>
      <c r="D42" s="63" t="s">
        <v>198</v>
      </c>
      <c r="E42" s="59">
        <f t="shared" si="1"/>
        <v>0</v>
      </c>
      <c r="F42" s="60"/>
      <c r="G42" s="60">
        <v>0</v>
      </c>
      <c r="H42" s="60">
        <v>0</v>
      </c>
      <c r="I42" s="60">
        <v>0</v>
      </c>
      <c r="J42" s="60"/>
      <c r="K42" s="66"/>
    </row>
    <row r="43" spans="1:11" ht="19.5" customHeight="1" thickBot="1" thickTop="1">
      <c r="A43" s="522"/>
      <c r="B43" s="526"/>
      <c r="C43" s="62">
        <v>642</v>
      </c>
      <c r="D43" s="63" t="s">
        <v>199</v>
      </c>
      <c r="E43" s="59">
        <f t="shared" si="1"/>
        <v>0</v>
      </c>
      <c r="F43" s="60"/>
      <c r="G43" s="60">
        <v>0</v>
      </c>
      <c r="H43" s="60">
        <v>0</v>
      </c>
      <c r="I43" s="60">
        <v>0</v>
      </c>
      <c r="J43" s="60"/>
      <c r="K43" s="66"/>
    </row>
    <row r="44" spans="1:11" ht="19.5" customHeight="1" thickBot="1" thickTop="1">
      <c r="A44" s="522"/>
      <c r="B44" s="526"/>
      <c r="C44" s="62">
        <v>642</v>
      </c>
      <c r="D44" s="63" t="s">
        <v>200</v>
      </c>
      <c r="E44" s="59">
        <f t="shared" si="1"/>
        <v>0</v>
      </c>
      <c r="F44" s="60"/>
      <c r="G44" s="94"/>
      <c r="H44" s="60">
        <v>0</v>
      </c>
      <c r="I44" s="60">
        <v>0</v>
      </c>
      <c r="J44" s="60"/>
      <c r="K44" s="66"/>
    </row>
    <row r="45" spans="1:11" ht="19.5" customHeight="1" thickBot="1" thickTop="1">
      <c r="A45" s="522"/>
      <c r="B45" s="526"/>
      <c r="C45" s="62">
        <v>652</v>
      </c>
      <c r="D45" s="63" t="s">
        <v>201</v>
      </c>
      <c r="E45" s="83">
        <f t="shared" si="1"/>
        <v>0</v>
      </c>
      <c r="F45" s="84"/>
      <c r="G45" s="94"/>
      <c r="H45" s="60"/>
      <c r="I45" s="60">
        <v>0</v>
      </c>
      <c r="J45" s="84"/>
      <c r="K45" s="87"/>
    </row>
    <row r="46" spans="1:11" ht="19.5" customHeight="1" thickBot="1" thickTop="1">
      <c r="A46" s="522"/>
      <c r="B46" s="526"/>
      <c r="C46" s="69">
        <v>642</v>
      </c>
      <c r="D46" s="102" t="s">
        <v>184</v>
      </c>
      <c r="E46" s="83">
        <f>H46+I46</f>
        <v>0</v>
      </c>
      <c r="F46" s="84"/>
      <c r="G46" s="263"/>
      <c r="H46" s="84">
        <v>0</v>
      </c>
      <c r="I46" s="84">
        <v>0</v>
      </c>
      <c r="J46" s="84"/>
      <c r="K46" s="87"/>
    </row>
    <row r="47" spans="1:11" ht="19.5" customHeight="1" thickBot="1" thickTop="1">
      <c r="A47" s="522"/>
      <c r="B47" s="526"/>
      <c r="C47" s="95">
        <v>653</v>
      </c>
      <c r="D47" s="102" t="s">
        <v>202</v>
      </c>
      <c r="E47" s="71">
        <f t="shared" si="1"/>
        <v>0</v>
      </c>
      <c r="F47" s="72"/>
      <c r="G47" s="97">
        <v>0</v>
      </c>
      <c r="H47" s="72">
        <v>0</v>
      </c>
      <c r="I47" s="72">
        <v>0</v>
      </c>
      <c r="J47" s="72"/>
      <c r="K47" s="73"/>
    </row>
    <row r="48" spans="1:11" ht="19.5" customHeight="1" thickBot="1" thickTop="1">
      <c r="A48" s="524" t="s">
        <v>60</v>
      </c>
      <c r="B48" s="524"/>
      <c r="C48" s="524"/>
      <c r="D48" s="524"/>
      <c r="E48" s="88">
        <f aca="true" t="shared" si="4" ref="E48:K48">SUM(E42:E47)</f>
        <v>0</v>
      </c>
      <c r="F48" s="89">
        <f t="shared" si="4"/>
        <v>0</v>
      </c>
      <c r="G48" s="90">
        <f t="shared" si="4"/>
        <v>0</v>
      </c>
      <c r="H48" s="89">
        <f t="shared" si="4"/>
        <v>0</v>
      </c>
      <c r="I48" s="89">
        <f t="shared" si="4"/>
        <v>0</v>
      </c>
      <c r="J48" s="89">
        <f t="shared" si="4"/>
        <v>0</v>
      </c>
      <c r="K48" s="89">
        <f t="shared" si="4"/>
        <v>0</v>
      </c>
    </row>
    <row r="49" spans="1:11" ht="19.5" customHeight="1" thickBot="1" thickTop="1">
      <c r="A49" s="527" t="s">
        <v>61</v>
      </c>
      <c r="B49" s="528" t="s">
        <v>62</v>
      </c>
      <c r="C49" s="99">
        <v>633</v>
      </c>
      <c r="D49" s="100" t="s">
        <v>89</v>
      </c>
      <c r="E49" s="75">
        <f t="shared" si="1"/>
        <v>1970800</v>
      </c>
      <c r="F49" s="86"/>
      <c r="G49" s="84">
        <v>1970800</v>
      </c>
      <c r="H49" s="84">
        <v>0</v>
      </c>
      <c r="I49" s="84">
        <v>0</v>
      </c>
      <c r="J49" s="86"/>
      <c r="K49" s="101"/>
    </row>
    <row r="50" spans="1:11" ht="19.5" customHeight="1" thickBot="1" thickTop="1">
      <c r="A50" s="527"/>
      <c r="B50" s="528"/>
      <c r="C50" s="69"/>
      <c r="D50" s="63"/>
      <c r="E50" s="59">
        <f t="shared" si="1"/>
        <v>0</v>
      </c>
      <c r="F50" s="60"/>
      <c r="G50" s="93"/>
      <c r="H50" s="60"/>
      <c r="I50" s="60"/>
      <c r="J50" s="60"/>
      <c r="K50" s="66"/>
    </row>
    <row r="51" spans="1:11" ht="19.5" customHeight="1" thickBot="1" thickTop="1">
      <c r="A51" s="527"/>
      <c r="B51" s="528"/>
      <c r="C51" s="95"/>
      <c r="D51" s="144"/>
      <c r="E51" s="72">
        <f t="shared" si="1"/>
        <v>0</v>
      </c>
      <c r="F51" s="72"/>
      <c r="G51" s="107"/>
      <c r="H51" s="72"/>
      <c r="I51" s="72"/>
      <c r="J51" s="72"/>
      <c r="K51" s="73"/>
    </row>
    <row r="52" spans="1:11" ht="19.5" customHeight="1" thickBot="1" thickTop="1">
      <c r="A52" s="524" t="s">
        <v>63</v>
      </c>
      <c r="B52" s="524"/>
      <c r="C52" s="524"/>
      <c r="D52" s="524"/>
      <c r="E52" s="88">
        <f aca="true" t="shared" si="5" ref="E52:K52">SUM(E49:E51)</f>
        <v>1970800</v>
      </c>
      <c r="F52" s="89">
        <f t="shared" si="5"/>
        <v>0</v>
      </c>
      <c r="G52" s="90">
        <f t="shared" si="5"/>
        <v>1970800</v>
      </c>
      <c r="H52" s="89">
        <f t="shared" si="5"/>
        <v>0</v>
      </c>
      <c r="I52" s="89">
        <f t="shared" si="5"/>
        <v>0</v>
      </c>
      <c r="J52" s="89">
        <f t="shared" si="5"/>
        <v>0</v>
      </c>
      <c r="K52" s="89">
        <f t="shared" si="5"/>
        <v>0</v>
      </c>
    </row>
    <row r="53" spans="1:11" ht="19.5" customHeight="1" thickBot="1" thickTop="1">
      <c r="A53" s="522" t="s">
        <v>64</v>
      </c>
      <c r="B53" s="528" t="s">
        <v>65</v>
      </c>
      <c r="C53" s="108"/>
      <c r="D53" s="109"/>
      <c r="E53" s="59">
        <f t="shared" si="1"/>
        <v>0</v>
      </c>
      <c r="F53" s="110"/>
      <c r="G53" s="111"/>
      <c r="H53" s="112"/>
      <c r="I53" s="112"/>
      <c r="J53" s="112"/>
      <c r="K53" s="112"/>
    </row>
    <row r="54" spans="1:11" ht="19.5" customHeight="1" thickBot="1" thickTop="1">
      <c r="A54" s="522"/>
      <c r="B54" s="528"/>
      <c r="C54" s="145"/>
      <c r="D54" s="109"/>
      <c r="E54" s="59">
        <f t="shared" si="1"/>
        <v>0</v>
      </c>
      <c r="F54" s="146"/>
      <c r="G54" s="111"/>
      <c r="H54" s="45"/>
      <c r="I54" s="45"/>
      <c r="J54" s="45"/>
      <c r="K54" s="45"/>
    </row>
    <row r="55" spans="1:11" ht="19.5" customHeight="1" thickBot="1" thickTop="1">
      <c r="A55" s="522"/>
      <c r="B55" s="528"/>
      <c r="C55" s="62"/>
      <c r="D55" s="63"/>
      <c r="E55" s="59">
        <f t="shared" si="1"/>
        <v>0</v>
      </c>
      <c r="F55" s="75"/>
      <c r="G55" s="93"/>
      <c r="H55" s="75"/>
      <c r="I55" s="75"/>
      <c r="J55" s="75"/>
      <c r="K55" s="75"/>
    </row>
    <row r="56" spans="1:11" ht="19.5" customHeight="1" thickBot="1" thickTop="1">
      <c r="A56" s="524" t="s">
        <v>66</v>
      </c>
      <c r="B56" s="524"/>
      <c r="C56" s="524"/>
      <c r="D56" s="524"/>
      <c r="E56" s="88">
        <f aca="true" t="shared" si="6" ref="E56:K56">SUM(E53:E55)</f>
        <v>0</v>
      </c>
      <c r="F56" s="89">
        <f t="shared" si="6"/>
        <v>0</v>
      </c>
      <c r="G56" s="90">
        <f t="shared" si="6"/>
        <v>0</v>
      </c>
      <c r="H56" s="89">
        <f t="shared" si="6"/>
        <v>0</v>
      </c>
      <c r="I56" s="89">
        <f t="shared" si="6"/>
        <v>0</v>
      </c>
      <c r="J56" s="89">
        <f t="shared" si="6"/>
        <v>0</v>
      </c>
      <c r="K56" s="89">
        <f t="shared" si="6"/>
        <v>0</v>
      </c>
    </row>
    <row r="57" spans="1:11" ht="19.5" customHeight="1" thickBot="1" thickTop="1">
      <c r="A57" s="529" t="s">
        <v>67</v>
      </c>
      <c r="B57" s="526" t="s">
        <v>68</v>
      </c>
      <c r="C57" s="62"/>
      <c r="D57" s="63"/>
      <c r="E57" s="59">
        <f t="shared" si="1"/>
        <v>0</v>
      </c>
      <c r="F57" s="66"/>
      <c r="G57" s="66">
        <v>0</v>
      </c>
      <c r="H57" s="66"/>
      <c r="I57" s="66"/>
      <c r="J57" s="66"/>
      <c r="K57" s="66"/>
    </row>
    <row r="58" spans="1:11" ht="19.5" customHeight="1" thickBot="1" thickTop="1">
      <c r="A58" s="529"/>
      <c r="B58" s="526"/>
      <c r="C58" s="62"/>
      <c r="D58" s="63"/>
      <c r="E58" s="59">
        <f t="shared" si="1"/>
        <v>0</v>
      </c>
      <c r="F58" s="60"/>
      <c r="G58" s="93"/>
      <c r="H58" s="60"/>
      <c r="I58" s="60"/>
      <c r="J58" s="60"/>
      <c r="K58" s="66"/>
    </row>
    <row r="59" spans="1:11" ht="19.5" customHeight="1" thickBot="1" thickTop="1">
      <c r="A59" s="529"/>
      <c r="B59" s="526"/>
      <c r="C59" s="62"/>
      <c r="D59" s="63"/>
      <c r="E59" s="59">
        <f t="shared" si="1"/>
        <v>0</v>
      </c>
      <c r="F59" s="60"/>
      <c r="G59" s="93"/>
      <c r="H59" s="60"/>
      <c r="I59" s="60"/>
      <c r="J59" s="60"/>
      <c r="K59" s="66"/>
    </row>
    <row r="60" spans="1:11" ht="19.5" customHeight="1" thickBot="1" thickTop="1">
      <c r="A60" s="524" t="s">
        <v>69</v>
      </c>
      <c r="B60" s="524"/>
      <c r="C60" s="524"/>
      <c r="D60" s="524"/>
      <c r="E60" s="88">
        <f aca="true" t="shared" si="7" ref="E60:K60">SUM(E57:E59)</f>
        <v>0</v>
      </c>
      <c r="F60" s="89">
        <f t="shared" si="7"/>
        <v>0</v>
      </c>
      <c r="G60" s="90">
        <f t="shared" si="7"/>
        <v>0</v>
      </c>
      <c r="H60" s="89">
        <f t="shared" si="7"/>
        <v>0</v>
      </c>
      <c r="I60" s="89">
        <f t="shared" si="7"/>
        <v>0</v>
      </c>
      <c r="J60" s="89">
        <f t="shared" si="7"/>
        <v>0</v>
      </c>
      <c r="K60" s="89">
        <f t="shared" si="7"/>
        <v>0</v>
      </c>
    </row>
    <row r="61" spans="1:11" ht="19.5" customHeight="1" thickBot="1" thickTop="1">
      <c r="A61" s="522" t="s">
        <v>70</v>
      </c>
      <c r="B61" s="530" t="s">
        <v>71</v>
      </c>
      <c r="C61" s="62"/>
      <c r="D61" s="63"/>
      <c r="E61" s="59">
        <f t="shared" si="1"/>
        <v>0</v>
      </c>
      <c r="F61" s="60"/>
      <c r="G61" s="93">
        <v>0</v>
      </c>
      <c r="H61" s="60"/>
      <c r="I61" s="60"/>
      <c r="J61" s="60"/>
      <c r="K61" s="66"/>
    </row>
    <row r="62" spans="1:11" ht="19.5" customHeight="1" thickBot="1" thickTop="1">
      <c r="A62" s="522"/>
      <c r="B62" s="530"/>
      <c r="C62" s="62"/>
      <c r="D62" s="63"/>
      <c r="E62" s="59">
        <f t="shared" si="1"/>
        <v>0</v>
      </c>
      <c r="F62" s="60"/>
      <c r="G62" s="93"/>
      <c r="H62" s="60"/>
      <c r="I62" s="60"/>
      <c r="J62" s="60"/>
      <c r="K62" s="66"/>
    </row>
    <row r="63" spans="1:11" ht="19.5" customHeight="1" thickBot="1" thickTop="1">
      <c r="A63" s="522"/>
      <c r="B63" s="530"/>
      <c r="C63" s="62"/>
      <c r="D63" s="63"/>
      <c r="E63" s="71">
        <f t="shared" si="1"/>
        <v>0</v>
      </c>
      <c r="F63" s="72"/>
      <c r="G63" s="107"/>
      <c r="H63" s="72"/>
      <c r="I63" s="72"/>
      <c r="J63" s="72"/>
      <c r="K63" s="73"/>
    </row>
    <row r="64" spans="1:11" ht="19.5" customHeight="1" thickBot="1" thickTop="1">
      <c r="A64" s="524" t="s">
        <v>72</v>
      </c>
      <c r="B64" s="524"/>
      <c r="C64" s="524"/>
      <c r="D64" s="524"/>
      <c r="E64" s="88">
        <f>SUM(E61:E63)</f>
        <v>0</v>
      </c>
      <c r="F64" s="89">
        <f aca="true" t="shared" si="8" ref="F64:K64">SUM(F61:F63)</f>
        <v>0</v>
      </c>
      <c r="G64" s="90">
        <f t="shared" si="8"/>
        <v>0</v>
      </c>
      <c r="H64" s="89">
        <f t="shared" si="8"/>
        <v>0</v>
      </c>
      <c r="I64" s="89">
        <f t="shared" si="8"/>
        <v>0</v>
      </c>
      <c r="J64" s="89">
        <f t="shared" si="8"/>
        <v>0</v>
      </c>
      <c r="K64" s="89">
        <f t="shared" si="8"/>
        <v>0</v>
      </c>
    </row>
    <row r="65" spans="1:11" ht="21.75" customHeight="1" thickBot="1" thickTop="1">
      <c r="A65" s="531" t="s">
        <v>73</v>
      </c>
      <c r="B65" s="531"/>
      <c r="C65" s="531"/>
      <c r="D65" s="531"/>
      <c r="E65" s="88">
        <f aca="true" t="shared" si="9" ref="E65:K65">+E37+E41+E48+E52+E56+E60+E64</f>
        <v>2301900</v>
      </c>
      <c r="F65" s="88">
        <f t="shared" si="9"/>
        <v>0</v>
      </c>
      <c r="G65" s="113">
        <f t="shared" si="9"/>
        <v>2301900</v>
      </c>
      <c r="H65" s="88">
        <f t="shared" si="9"/>
        <v>0</v>
      </c>
      <c r="I65" s="88">
        <f t="shared" si="9"/>
        <v>0</v>
      </c>
      <c r="J65" s="88">
        <f t="shared" si="9"/>
        <v>0</v>
      </c>
      <c r="K65" s="88">
        <f t="shared" si="9"/>
        <v>0</v>
      </c>
    </row>
    <row r="66" spans="1:7" ht="23.25" customHeight="1" thickTop="1">
      <c r="A66" s="532" t="s">
        <v>74</v>
      </c>
      <c r="B66" s="532"/>
      <c r="C66" s="532"/>
      <c r="D66" s="532"/>
      <c r="E66" s="532"/>
      <c r="F66" s="532"/>
      <c r="G66" s="532"/>
    </row>
    <row r="67" spans="1:11" ht="66" customHeight="1">
      <c r="A67" s="533"/>
      <c r="B67" s="533"/>
      <c r="C67" s="533"/>
      <c r="D67" s="533"/>
      <c r="E67" s="533"/>
      <c r="F67" s="533"/>
      <c r="G67" s="533"/>
      <c r="H67" s="533"/>
      <c r="I67" s="533"/>
      <c r="J67" s="533"/>
      <c r="K67" s="533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11" ht="15.75">
      <c r="A69" s="115"/>
      <c r="B69" s="115"/>
      <c r="C69" s="116" t="s">
        <v>75</v>
      </c>
      <c r="D69" s="1" t="s">
        <v>76</v>
      </c>
      <c r="E69" s="117" t="s">
        <v>77</v>
      </c>
      <c r="F69" s="118" t="s">
        <v>352</v>
      </c>
      <c r="G69" s="119"/>
      <c r="H69" s="120"/>
      <c r="I69" s="121" t="s">
        <v>78</v>
      </c>
      <c r="K69" s="122"/>
    </row>
    <row r="70" spans="1:11" ht="15.75">
      <c r="A70" s="115"/>
      <c r="B70" s="115"/>
      <c r="C70" s="116" t="s">
        <v>79</v>
      </c>
      <c r="D70" s="1" t="s">
        <v>80</v>
      </c>
      <c r="E70" s="120"/>
      <c r="F70" s="115"/>
      <c r="G70" s="115"/>
      <c r="H70" s="115"/>
      <c r="I70" s="115" t="s">
        <v>293</v>
      </c>
      <c r="J70" s="115"/>
      <c r="K70" s="123"/>
    </row>
    <row r="71" spans="1:7" ht="15.75">
      <c r="A71" s="114"/>
      <c r="B71" s="114"/>
      <c r="C71" s="114"/>
      <c r="D71" s="114"/>
      <c r="E71" s="114"/>
      <c r="F71" s="114"/>
      <c r="G71" s="114"/>
    </row>
    <row r="72" spans="1:7" ht="15.75">
      <c r="A72" s="114"/>
      <c r="B72" s="114"/>
      <c r="C72" s="114"/>
      <c r="D72" s="114"/>
      <c r="E72" s="114"/>
      <c r="F72" s="114"/>
      <c r="G72" s="114"/>
    </row>
    <row r="73" spans="1:7" ht="15.75">
      <c r="A73" s="114"/>
      <c r="B73" s="114"/>
      <c r="C73" s="114"/>
      <c r="D73" s="114"/>
      <c r="E73" s="114"/>
      <c r="F73" s="114"/>
      <c r="G73" s="114"/>
    </row>
    <row r="74" spans="1:7" ht="15.75">
      <c r="A74" s="114"/>
      <c r="B74" s="114"/>
      <c r="C74" s="114"/>
      <c r="D74" s="114"/>
      <c r="E74" s="114"/>
      <c r="F74" s="114"/>
      <c r="G74" s="114"/>
    </row>
    <row r="75" spans="1:7" ht="15.75">
      <c r="A75" s="114"/>
      <c r="B75" s="114"/>
      <c r="C75" s="114"/>
      <c r="D75" s="114"/>
      <c r="E75" s="114"/>
      <c r="F75" s="114"/>
      <c r="G75" s="114"/>
    </row>
    <row r="78" ht="15.75"/>
    <row r="79" ht="15.75"/>
    <row r="80" ht="15.75"/>
    <row r="81" ht="15.75"/>
    <row r="82" ht="15.75"/>
    <row r="8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</sheetData>
  <sheetProtection selectLockedCells="1" selectUnlockedCells="1"/>
  <mergeCells count="47">
    <mergeCell ref="A61:A63"/>
    <mergeCell ref="B61:B63"/>
    <mergeCell ref="A64:D64"/>
    <mergeCell ref="A65:D65"/>
    <mergeCell ref="A66:G66"/>
    <mergeCell ref="A67:K67"/>
    <mergeCell ref="A53:A55"/>
    <mergeCell ref="B53:B55"/>
    <mergeCell ref="A56:D56"/>
    <mergeCell ref="A57:A59"/>
    <mergeCell ref="B57:B59"/>
    <mergeCell ref="A60:D60"/>
    <mergeCell ref="A42:A47"/>
    <mergeCell ref="B42:B47"/>
    <mergeCell ref="A48:D48"/>
    <mergeCell ref="A49:A51"/>
    <mergeCell ref="B49:B51"/>
    <mergeCell ref="A52:D52"/>
    <mergeCell ref="A34:A36"/>
    <mergeCell ref="B34:B36"/>
    <mergeCell ref="A37:D37"/>
    <mergeCell ref="A38:A40"/>
    <mergeCell ref="B38:B40"/>
    <mergeCell ref="A41:D41"/>
    <mergeCell ref="A22:D23"/>
    <mergeCell ref="H22:K22"/>
    <mergeCell ref="A28:A29"/>
    <mergeCell ref="B28:B29"/>
    <mergeCell ref="C29:D29"/>
    <mergeCell ref="A31:D32"/>
    <mergeCell ref="H31:K31"/>
    <mergeCell ref="A7:D20"/>
    <mergeCell ref="I7:K7"/>
    <mergeCell ref="I8:K8"/>
    <mergeCell ref="I9:K9"/>
    <mergeCell ref="I10:K10"/>
    <mergeCell ref="I12:K12"/>
    <mergeCell ref="I13:K13"/>
    <mergeCell ref="I14:K14"/>
    <mergeCell ref="G15:K20"/>
    <mergeCell ref="I11:K11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2"/>
  <sheetViews>
    <sheetView zoomScale="69" zoomScaleNormal="69" zoomScalePageLayoutView="0" workbookViewId="0" topLeftCell="A1">
      <selection activeCell="G20" sqref="G20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107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5" t="s">
        <v>82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84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36.75" customHeight="1">
      <c r="A11" s="511"/>
      <c r="B11" s="511"/>
      <c r="C11" s="511"/>
      <c r="D11" s="511"/>
      <c r="E11" s="29" t="s">
        <v>17</v>
      </c>
      <c r="F11" s="23"/>
      <c r="G11" s="30" t="s">
        <v>18</v>
      </c>
      <c r="H11" s="28" t="s">
        <v>84</v>
      </c>
      <c r="I11" s="514" t="s">
        <v>85</v>
      </c>
      <c r="J11" s="514"/>
      <c r="K11" s="514"/>
    </row>
    <row r="12" spans="1:11" ht="45" customHeight="1">
      <c r="A12" s="511"/>
      <c r="B12" s="511"/>
      <c r="C12" s="511"/>
      <c r="D12" s="511"/>
      <c r="E12" s="29" t="s">
        <v>20</v>
      </c>
      <c r="F12" s="32"/>
      <c r="G12" s="30" t="s">
        <v>21</v>
      </c>
      <c r="H12" s="33" t="s">
        <v>86</v>
      </c>
      <c r="I12" s="514" t="s">
        <v>266</v>
      </c>
      <c r="J12" s="514"/>
      <c r="K12" s="514"/>
    </row>
    <row r="13" spans="1:11" ht="29.25" customHeight="1">
      <c r="A13" s="511"/>
      <c r="B13" s="511"/>
      <c r="C13" s="511"/>
      <c r="D13" s="511"/>
      <c r="E13" s="30" t="s">
        <v>24</v>
      </c>
      <c r="F13" s="23"/>
      <c r="G13" s="34" t="s">
        <v>25</v>
      </c>
      <c r="H13" s="35"/>
      <c r="I13" s="514" t="s">
        <v>26</v>
      </c>
      <c r="J13" s="514"/>
      <c r="K13" s="514"/>
    </row>
    <row r="14" spans="1:11" ht="16.5" customHeight="1">
      <c r="A14" s="511"/>
      <c r="B14" s="511"/>
      <c r="C14" s="511"/>
      <c r="D14" s="511"/>
      <c r="E14" s="36" t="s">
        <v>27</v>
      </c>
      <c r="F14" s="23"/>
      <c r="G14" s="516" t="s">
        <v>393</v>
      </c>
      <c r="H14" s="516"/>
      <c r="I14" s="516"/>
      <c r="J14" s="516"/>
      <c r="K14" s="516"/>
    </row>
    <row r="15" spans="1:11" ht="16.5" customHeight="1">
      <c r="A15" s="511"/>
      <c r="B15" s="511"/>
      <c r="C15" s="511"/>
      <c r="D15" s="511"/>
      <c r="E15" s="37" t="s">
        <v>28</v>
      </c>
      <c r="F15" s="23"/>
      <c r="G15" s="516"/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6" t="s">
        <v>29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30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0" t="s">
        <v>31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8" t="s">
        <v>32</v>
      </c>
      <c r="F19" s="39" t="s">
        <v>33</v>
      </c>
      <c r="G19" s="516"/>
      <c r="H19" s="516"/>
      <c r="I19" s="516"/>
      <c r="J19" s="516"/>
      <c r="K19" s="516"/>
    </row>
    <row r="20" spans="1:11" ht="8.25" customHeight="1">
      <c r="A20" s="40"/>
      <c r="B20" s="40"/>
      <c r="C20" s="41"/>
      <c r="D20" s="42"/>
      <c r="E20" s="43"/>
      <c r="F20" s="41"/>
      <c r="G20" s="41"/>
      <c r="H20" s="42"/>
      <c r="I20" s="42"/>
      <c r="J20" s="41"/>
      <c r="K20" s="44"/>
    </row>
    <row r="21" spans="1:11" ht="17.25" customHeight="1">
      <c r="A21" s="517" t="s">
        <v>34</v>
      </c>
      <c r="B21" s="517"/>
      <c r="C21" s="517"/>
      <c r="D21" s="517"/>
      <c r="E21" s="46" t="s">
        <v>35</v>
      </c>
      <c r="F21" s="47" t="s">
        <v>36</v>
      </c>
      <c r="G21" s="48" t="s">
        <v>37</v>
      </c>
      <c r="H21" s="518" t="s">
        <v>38</v>
      </c>
      <c r="I21" s="518"/>
      <c r="J21" s="518"/>
      <c r="K21" s="518"/>
    </row>
    <row r="22" spans="1:11" ht="17.25" customHeight="1">
      <c r="A22" s="517"/>
      <c r="B22" s="517"/>
      <c r="C22" s="517"/>
      <c r="D22" s="517"/>
      <c r="E22" s="49" t="s">
        <v>39</v>
      </c>
      <c r="F22" s="50" t="s">
        <v>40</v>
      </c>
      <c r="G22" s="51" t="s">
        <v>349</v>
      </c>
      <c r="H22" s="45" t="s">
        <v>41</v>
      </c>
      <c r="I22" s="45" t="s">
        <v>304</v>
      </c>
      <c r="J22" s="45" t="s">
        <v>350</v>
      </c>
      <c r="K22" s="45" t="s">
        <v>351</v>
      </c>
    </row>
    <row r="23" spans="1:11" ht="17.25" customHeight="1" thickBot="1">
      <c r="A23" s="52"/>
      <c r="B23" s="53"/>
      <c r="C23" s="111" t="s">
        <v>43</v>
      </c>
      <c r="D23" s="54" t="s">
        <v>44</v>
      </c>
      <c r="E23" s="46">
        <v>1</v>
      </c>
      <c r="F23" s="47">
        <v>2</v>
      </c>
      <c r="G23" s="109">
        <v>3</v>
      </c>
      <c r="H23" s="46">
        <v>4</v>
      </c>
      <c r="I23" s="46">
        <v>5</v>
      </c>
      <c r="J23" s="46">
        <v>6</v>
      </c>
      <c r="K23" s="46">
        <v>7</v>
      </c>
    </row>
    <row r="24" spans="1:11" s="35" customFormat="1" ht="17.25" customHeight="1" thickTop="1">
      <c r="A24" s="58"/>
      <c r="B24" s="124"/>
      <c r="C24" s="145">
        <v>4</v>
      </c>
      <c r="D24" s="194" t="s">
        <v>267</v>
      </c>
      <c r="E24" s="162">
        <f>E25+E27</f>
        <v>500000</v>
      </c>
      <c r="F24" s="146"/>
      <c r="G24" s="162">
        <f>G25+G27</f>
        <v>450000</v>
      </c>
      <c r="H24" s="162">
        <f>H25+H27</f>
        <v>50000</v>
      </c>
      <c r="I24" s="162">
        <f>I25+I27</f>
        <v>0</v>
      </c>
      <c r="J24" s="162">
        <f>J25+J27</f>
        <v>0</v>
      </c>
      <c r="K24" s="162">
        <f>K25+K27</f>
        <v>0</v>
      </c>
    </row>
    <row r="25" spans="1:11" s="35" customFormat="1" ht="17.25" customHeight="1">
      <c r="A25" s="152"/>
      <c r="B25" s="153"/>
      <c r="C25" s="154">
        <v>41</v>
      </c>
      <c r="D25" s="155" t="s">
        <v>268</v>
      </c>
      <c r="E25" s="79">
        <f>E26</f>
        <v>20000</v>
      </c>
      <c r="F25" s="249"/>
      <c r="G25" s="79">
        <f>G26</f>
        <v>20000</v>
      </c>
      <c r="H25" s="323"/>
      <c r="I25" s="323"/>
      <c r="J25" s="323"/>
      <c r="K25" s="323"/>
    </row>
    <row r="26" spans="1:11" s="35" customFormat="1" ht="17.25" customHeight="1">
      <c r="A26" s="152"/>
      <c r="B26" s="153"/>
      <c r="C26" s="320">
        <v>412</v>
      </c>
      <c r="D26" s="321" t="s">
        <v>45</v>
      </c>
      <c r="E26" s="79">
        <f>F26+G26+H26+I26+J26+K26</f>
        <v>20000</v>
      </c>
      <c r="F26" s="249"/>
      <c r="G26" s="79">
        <v>20000</v>
      </c>
      <c r="H26" s="323"/>
      <c r="I26" s="323"/>
      <c r="J26" s="323"/>
      <c r="K26" s="323"/>
    </row>
    <row r="27" spans="1:11" ht="17.25" customHeight="1">
      <c r="A27" s="152"/>
      <c r="B27" s="153"/>
      <c r="C27" s="228">
        <v>42</v>
      </c>
      <c r="D27" s="202" t="s">
        <v>87</v>
      </c>
      <c r="E27" s="324">
        <f>E28</f>
        <v>480000</v>
      </c>
      <c r="F27" s="325">
        <f>F28</f>
        <v>0</v>
      </c>
      <c r="G27" s="79">
        <f>G28</f>
        <v>430000</v>
      </c>
      <c r="H27" s="79">
        <f>H28</f>
        <v>50000</v>
      </c>
      <c r="I27" s="326">
        <v>0</v>
      </c>
      <c r="J27" s="327"/>
      <c r="K27" s="327"/>
    </row>
    <row r="28" spans="1:11" ht="16.5" thickBot="1">
      <c r="A28" s="152"/>
      <c r="B28" s="153"/>
      <c r="C28" s="131">
        <v>421</v>
      </c>
      <c r="D28" s="132" t="s">
        <v>88</v>
      </c>
      <c r="E28" s="133">
        <f>SUM(F28:K28)</f>
        <v>480000</v>
      </c>
      <c r="F28" s="134">
        <v>0</v>
      </c>
      <c r="G28" s="66">
        <v>430000</v>
      </c>
      <c r="H28" s="66">
        <v>50000</v>
      </c>
      <c r="I28" s="135">
        <v>0</v>
      </c>
      <c r="J28" s="328"/>
      <c r="K28" s="328"/>
    </row>
    <row r="29" spans="1:256" s="21" customFormat="1" ht="17.25" customHeight="1" thickBot="1" thickTop="1">
      <c r="A29" s="136"/>
      <c r="B29" s="137"/>
      <c r="C29" s="521" t="s">
        <v>49</v>
      </c>
      <c r="D29" s="521"/>
      <c r="E29" s="322">
        <f>E24</f>
        <v>500000</v>
      </c>
      <c r="F29" s="322">
        <f>SUM(F27:F27)</f>
        <v>0</v>
      </c>
      <c r="G29" s="322">
        <f>G24</f>
        <v>450000</v>
      </c>
      <c r="H29" s="322">
        <f>H24</f>
        <v>50000</v>
      </c>
      <c r="I29" s="322">
        <f>I24</f>
        <v>0</v>
      </c>
      <c r="J29" s="322">
        <f>J24</f>
        <v>0</v>
      </c>
      <c r="K29" s="322">
        <f>K24</f>
        <v>0</v>
      </c>
      <c r="L29" s="322" t="e">
        <f>#REF!+L24</f>
        <v>#REF!</v>
      </c>
      <c r="M29" s="322" t="e">
        <f>#REF!+M24</f>
        <v>#REF!</v>
      </c>
      <c r="N29" s="322" t="e">
        <f>#REF!+N24</f>
        <v>#REF!</v>
      </c>
      <c r="O29" s="322" t="e">
        <f>#REF!+O24</f>
        <v>#REF!</v>
      </c>
      <c r="P29" s="322" t="e">
        <f>#REF!+P24</f>
        <v>#REF!</v>
      </c>
      <c r="Q29" s="322" t="e">
        <f>#REF!+Q24</f>
        <v>#REF!</v>
      </c>
      <c r="R29" s="322" t="e">
        <f>#REF!+R24</f>
        <v>#REF!</v>
      </c>
      <c r="S29" s="322" t="e">
        <f>#REF!+S24</f>
        <v>#REF!</v>
      </c>
      <c r="T29" s="322" t="e">
        <f>#REF!+T24</f>
        <v>#REF!</v>
      </c>
      <c r="U29" s="322" t="e">
        <f>#REF!+U24</f>
        <v>#REF!</v>
      </c>
      <c r="V29" s="322" t="e">
        <f>#REF!+V24</f>
        <v>#REF!</v>
      </c>
      <c r="W29" s="322" t="e">
        <f>#REF!+W24</f>
        <v>#REF!</v>
      </c>
      <c r="X29" s="322" t="e">
        <f>#REF!+X24</f>
        <v>#REF!</v>
      </c>
      <c r="Y29" s="322" t="e">
        <f>#REF!+Y24</f>
        <v>#REF!</v>
      </c>
      <c r="Z29" s="322" t="e">
        <f>#REF!+Z24</f>
        <v>#REF!</v>
      </c>
      <c r="AA29" s="322" t="e">
        <f>#REF!+AA24</f>
        <v>#REF!</v>
      </c>
      <c r="AB29" s="322" t="e">
        <f>#REF!+AB24</f>
        <v>#REF!</v>
      </c>
      <c r="AC29" s="322" t="e">
        <f>#REF!+AC24</f>
        <v>#REF!</v>
      </c>
      <c r="AD29" s="322" t="e">
        <f>#REF!+AD24</f>
        <v>#REF!</v>
      </c>
      <c r="AE29" s="322" t="e">
        <f>#REF!+AE24</f>
        <v>#REF!</v>
      </c>
      <c r="AF29" s="322" t="e">
        <f>#REF!+AF24</f>
        <v>#REF!</v>
      </c>
      <c r="AG29" s="322" t="e">
        <f>#REF!+AG24</f>
        <v>#REF!</v>
      </c>
      <c r="AH29" s="322" t="e">
        <f>#REF!+AH24</f>
        <v>#REF!</v>
      </c>
      <c r="AI29" s="322" t="e">
        <f>#REF!+AI24</f>
        <v>#REF!</v>
      </c>
      <c r="AJ29" s="322" t="e">
        <f>#REF!+AJ24</f>
        <v>#REF!</v>
      </c>
      <c r="AK29" s="322" t="e">
        <f>#REF!+AK24</f>
        <v>#REF!</v>
      </c>
      <c r="AL29" s="322" t="e">
        <f>#REF!+AL24</f>
        <v>#REF!</v>
      </c>
      <c r="AM29" s="322" t="e">
        <f>#REF!+AM24</f>
        <v>#REF!</v>
      </c>
      <c r="AN29" s="322" t="e">
        <f>#REF!+AN24</f>
        <v>#REF!</v>
      </c>
      <c r="AO29" s="322" t="e">
        <f>#REF!+AO24</f>
        <v>#REF!</v>
      </c>
      <c r="AP29" s="322" t="e">
        <f>#REF!+AP24</f>
        <v>#REF!</v>
      </c>
      <c r="AQ29" s="322" t="e">
        <f>#REF!+AQ24</f>
        <v>#REF!</v>
      </c>
      <c r="AR29" s="322" t="e">
        <f>#REF!+AR24</f>
        <v>#REF!</v>
      </c>
      <c r="AS29" s="322" t="e">
        <f>#REF!+AS24</f>
        <v>#REF!</v>
      </c>
      <c r="AT29" s="322" t="e">
        <f>#REF!+AT24</f>
        <v>#REF!</v>
      </c>
      <c r="AU29" s="322" t="e">
        <f>#REF!+AU24</f>
        <v>#REF!</v>
      </c>
      <c r="AV29" s="322" t="e">
        <f>#REF!+AV24</f>
        <v>#REF!</v>
      </c>
      <c r="AW29" s="322" t="e">
        <f>#REF!+AW24</f>
        <v>#REF!</v>
      </c>
      <c r="AX29" s="322" t="e">
        <f>#REF!+AX24</f>
        <v>#REF!</v>
      </c>
      <c r="AY29" s="322" t="e">
        <f>#REF!+AY24</f>
        <v>#REF!</v>
      </c>
      <c r="AZ29" s="322" t="e">
        <f>#REF!+AZ24</f>
        <v>#REF!</v>
      </c>
      <c r="BA29" s="322" t="e">
        <f>#REF!+BA24</f>
        <v>#REF!</v>
      </c>
      <c r="BB29" s="322" t="e">
        <f>#REF!+BB24</f>
        <v>#REF!</v>
      </c>
      <c r="BC29" s="322" t="e">
        <f>#REF!+BC24</f>
        <v>#REF!</v>
      </c>
      <c r="BD29" s="322" t="e">
        <f>#REF!+BD24</f>
        <v>#REF!</v>
      </c>
      <c r="BE29" s="322" t="e">
        <f>#REF!+BE24</f>
        <v>#REF!</v>
      </c>
      <c r="BF29" s="322" t="e">
        <f>#REF!+BF24</f>
        <v>#REF!</v>
      </c>
      <c r="BG29" s="322" t="e">
        <f>#REF!+BG24</f>
        <v>#REF!</v>
      </c>
      <c r="BH29" s="322" t="e">
        <f>#REF!+BH24</f>
        <v>#REF!</v>
      </c>
      <c r="BI29" s="322" t="e">
        <f>#REF!+BI24</f>
        <v>#REF!</v>
      </c>
      <c r="BJ29" s="322" t="e">
        <f>#REF!+BJ24</f>
        <v>#REF!</v>
      </c>
      <c r="BK29" s="322" t="e">
        <f>#REF!+BK24</f>
        <v>#REF!</v>
      </c>
      <c r="BL29" s="322" t="e">
        <f>#REF!+BL24</f>
        <v>#REF!</v>
      </c>
      <c r="BM29" s="322" t="e">
        <f>#REF!+BM24</f>
        <v>#REF!</v>
      </c>
      <c r="BN29" s="322" t="e">
        <f>#REF!+BN24</f>
        <v>#REF!</v>
      </c>
      <c r="BO29" s="322" t="e">
        <f>#REF!+BO24</f>
        <v>#REF!</v>
      </c>
      <c r="BP29" s="322" t="e">
        <f>#REF!+BP24</f>
        <v>#REF!</v>
      </c>
      <c r="BQ29" s="322" t="e">
        <f>#REF!+BQ24</f>
        <v>#REF!</v>
      </c>
      <c r="BR29" s="322" t="e">
        <f>#REF!+BR24</f>
        <v>#REF!</v>
      </c>
      <c r="BS29" s="322" t="e">
        <f>#REF!+BS24</f>
        <v>#REF!</v>
      </c>
      <c r="BT29" s="322" t="e">
        <f>#REF!+BT24</f>
        <v>#REF!</v>
      </c>
      <c r="BU29" s="322" t="e">
        <f>#REF!+BU24</f>
        <v>#REF!</v>
      </c>
      <c r="BV29" s="322" t="e">
        <f>#REF!+BV24</f>
        <v>#REF!</v>
      </c>
      <c r="BW29" s="322" t="e">
        <f>#REF!+BW24</f>
        <v>#REF!</v>
      </c>
      <c r="BX29" s="322" t="e">
        <f>#REF!+BX24</f>
        <v>#REF!</v>
      </c>
      <c r="BY29" s="322" t="e">
        <f>#REF!+BY24</f>
        <v>#REF!</v>
      </c>
      <c r="BZ29" s="322" t="e">
        <f>#REF!+BZ24</f>
        <v>#REF!</v>
      </c>
      <c r="CA29" s="322" t="e">
        <f>#REF!+CA24</f>
        <v>#REF!</v>
      </c>
      <c r="CB29" s="322" t="e">
        <f>#REF!+CB24</f>
        <v>#REF!</v>
      </c>
      <c r="CC29" s="322" t="e">
        <f>#REF!+CC24</f>
        <v>#REF!</v>
      </c>
      <c r="CD29" s="322" t="e">
        <f>#REF!+CD24</f>
        <v>#REF!</v>
      </c>
      <c r="CE29" s="322" t="e">
        <f>#REF!+CE24</f>
        <v>#REF!</v>
      </c>
      <c r="CF29" s="322" t="e">
        <f>#REF!+CF24</f>
        <v>#REF!</v>
      </c>
      <c r="CG29" s="322" t="e">
        <f>#REF!+CG24</f>
        <v>#REF!</v>
      </c>
      <c r="CH29" s="322" t="e">
        <f>#REF!+CH24</f>
        <v>#REF!</v>
      </c>
      <c r="CI29" s="322" t="e">
        <f>#REF!+CI24</f>
        <v>#REF!</v>
      </c>
      <c r="CJ29" s="322" t="e">
        <f>#REF!+CJ24</f>
        <v>#REF!</v>
      </c>
      <c r="CK29" s="322" t="e">
        <f>#REF!+CK24</f>
        <v>#REF!</v>
      </c>
      <c r="CL29" s="322" t="e">
        <f>#REF!+CL24</f>
        <v>#REF!</v>
      </c>
      <c r="CM29" s="322" t="e">
        <f>#REF!+CM24</f>
        <v>#REF!</v>
      </c>
      <c r="CN29" s="322" t="e">
        <f>#REF!+CN24</f>
        <v>#REF!</v>
      </c>
      <c r="CO29" s="322" t="e">
        <f>#REF!+CO24</f>
        <v>#REF!</v>
      </c>
      <c r="CP29" s="322" t="e">
        <f>#REF!+CP24</f>
        <v>#REF!</v>
      </c>
      <c r="CQ29" s="322" t="e">
        <f>#REF!+CQ24</f>
        <v>#REF!</v>
      </c>
      <c r="CR29" s="322" t="e">
        <f>#REF!+CR24</f>
        <v>#REF!</v>
      </c>
      <c r="CS29" s="322" t="e">
        <f>#REF!+CS24</f>
        <v>#REF!</v>
      </c>
      <c r="CT29" s="322" t="e">
        <f>#REF!+CT24</f>
        <v>#REF!</v>
      </c>
      <c r="CU29" s="322" t="e">
        <f>#REF!+CU24</f>
        <v>#REF!</v>
      </c>
      <c r="CV29" s="322" t="e">
        <f>#REF!+CV24</f>
        <v>#REF!</v>
      </c>
      <c r="CW29" s="322" t="e">
        <f>#REF!+CW24</f>
        <v>#REF!</v>
      </c>
      <c r="CX29" s="322" t="e">
        <f>#REF!+CX24</f>
        <v>#REF!</v>
      </c>
      <c r="CY29" s="322" t="e">
        <f>#REF!+CY24</f>
        <v>#REF!</v>
      </c>
      <c r="CZ29" s="322" t="e">
        <f>#REF!+CZ24</f>
        <v>#REF!</v>
      </c>
      <c r="DA29" s="322" t="e">
        <f>#REF!+DA24</f>
        <v>#REF!</v>
      </c>
      <c r="DB29" s="322" t="e">
        <f>#REF!+DB24</f>
        <v>#REF!</v>
      </c>
      <c r="DC29" s="322" t="e">
        <f>#REF!+DC24</f>
        <v>#REF!</v>
      </c>
      <c r="DD29" s="322" t="e">
        <f>#REF!+DD24</f>
        <v>#REF!</v>
      </c>
      <c r="DE29" s="322" t="e">
        <f>#REF!+DE24</f>
        <v>#REF!</v>
      </c>
      <c r="DF29" s="322" t="e">
        <f>#REF!+DF24</f>
        <v>#REF!</v>
      </c>
      <c r="DG29" s="322" t="e">
        <f>#REF!+DG24</f>
        <v>#REF!</v>
      </c>
      <c r="DH29" s="322" t="e">
        <f>#REF!+DH24</f>
        <v>#REF!</v>
      </c>
      <c r="DI29" s="322" t="e">
        <f>#REF!+DI24</f>
        <v>#REF!</v>
      </c>
      <c r="DJ29" s="322" t="e">
        <f>#REF!+DJ24</f>
        <v>#REF!</v>
      </c>
      <c r="DK29" s="322" t="e">
        <f>#REF!+DK24</f>
        <v>#REF!</v>
      </c>
      <c r="DL29" s="322" t="e">
        <f>#REF!+DL24</f>
        <v>#REF!</v>
      </c>
      <c r="DM29" s="322" t="e">
        <f>#REF!+DM24</f>
        <v>#REF!</v>
      </c>
      <c r="DN29" s="322" t="e">
        <f>#REF!+DN24</f>
        <v>#REF!</v>
      </c>
      <c r="DO29" s="322" t="e">
        <f>#REF!+DO24</f>
        <v>#REF!</v>
      </c>
      <c r="DP29" s="322" t="e">
        <f>#REF!+DP24</f>
        <v>#REF!</v>
      </c>
      <c r="DQ29" s="322" t="e">
        <f>#REF!+DQ24</f>
        <v>#REF!</v>
      </c>
      <c r="DR29" s="322" t="e">
        <f>#REF!+DR24</f>
        <v>#REF!</v>
      </c>
      <c r="DS29" s="322" t="e">
        <f>#REF!+DS24</f>
        <v>#REF!</v>
      </c>
      <c r="DT29" s="322" t="e">
        <f>#REF!+DT24</f>
        <v>#REF!</v>
      </c>
      <c r="DU29" s="322" t="e">
        <f>#REF!+DU24</f>
        <v>#REF!</v>
      </c>
      <c r="DV29" s="322" t="e">
        <f>#REF!+DV24</f>
        <v>#REF!</v>
      </c>
      <c r="DW29" s="322" t="e">
        <f>#REF!+DW24</f>
        <v>#REF!</v>
      </c>
      <c r="DX29" s="322" t="e">
        <f>#REF!+DX24</f>
        <v>#REF!</v>
      </c>
      <c r="DY29" s="322" t="e">
        <f>#REF!+DY24</f>
        <v>#REF!</v>
      </c>
      <c r="DZ29" s="322" t="e">
        <f>#REF!+DZ24</f>
        <v>#REF!</v>
      </c>
      <c r="EA29" s="322" t="e">
        <f>#REF!+EA24</f>
        <v>#REF!</v>
      </c>
      <c r="EB29" s="322" t="e">
        <f>#REF!+EB24</f>
        <v>#REF!</v>
      </c>
      <c r="EC29" s="322" t="e">
        <f>#REF!+EC24</f>
        <v>#REF!</v>
      </c>
      <c r="ED29" s="322" t="e">
        <f>#REF!+ED24</f>
        <v>#REF!</v>
      </c>
      <c r="EE29" s="322" t="e">
        <f>#REF!+EE24</f>
        <v>#REF!</v>
      </c>
      <c r="EF29" s="322" t="e">
        <f>#REF!+EF24</f>
        <v>#REF!</v>
      </c>
      <c r="EG29" s="322" t="e">
        <f>#REF!+EG24</f>
        <v>#REF!</v>
      </c>
      <c r="EH29" s="322" t="e">
        <f>#REF!+EH24</f>
        <v>#REF!</v>
      </c>
      <c r="EI29" s="322" t="e">
        <f>#REF!+EI24</f>
        <v>#REF!</v>
      </c>
      <c r="EJ29" s="322" t="e">
        <f>#REF!+EJ24</f>
        <v>#REF!</v>
      </c>
      <c r="EK29" s="322" t="e">
        <f>#REF!+EK24</f>
        <v>#REF!</v>
      </c>
      <c r="EL29" s="322" t="e">
        <f>#REF!+EL24</f>
        <v>#REF!</v>
      </c>
      <c r="EM29" s="322" t="e">
        <f>#REF!+EM24</f>
        <v>#REF!</v>
      </c>
      <c r="EN29" s="322" t="e">
        <f>#REF!+EN24</f>
        <v>#REF!</v>
      </c>
      <c r="EO29" s="322" t="e">
        <f>#REF!+EO24</f>
        <v>#REF!</v>
      </c>
      <c r="EP29" s="322" t="e">
        <f>#REF!+EP24</f>
        <v>#REF!</v>
      </c>
      <c r="EQ29" s="322" t="e">
        <f>#REF!+EQ24</f>
        <v>#REF!</v>
      </c>
      <c r="ER29" s="322" t="e">
        <f>#REF!+ER24</f>
        <v>#REF!</v>
      </c>
      <c r="ES29" s="322" t="e">
        <f>#REF!+ES24</f>
        <v>#REF!</v>
      </c>
      <c r="ET29" s="322" t="e">
        <f>#REF!+ET24</f>
        <v>#REF!</v>
      </c>
      <c r="EU29" s="322" t="e">
        <f>#REF!+EU24</f>
        <v>#REF!</v>
      </c>
      <c r="EV29" s="322" t="e">
        <f>#REF!+EV24</f>
        <v>#REF!</v>
      </c>
      <c r="EW29" s="322" t="e">
        <f>#REF!+EW24</f>
        <v>#REF!</v>
      </c>
      <c r="EX29" s="322" t="e">
        <f>#REF!+EX24</f>
        <v>#REF!</v>
      </c>
      <c r="EY29" s="322" t="e">
        <f>#REF!+EY24</f>
        <v>#REF!</v>
      </c>
      <c r="EZ29" s="322" t="e">
        <f>#REF!+EZ24</f>
        <v>#REF!</v>
      </c>
      <c r="FA29" s="322" t="e">
        <f>#REF!+FA24</f>
        <v>#REF!</v>
      </c>
      <c r="FB29" s="322" t="e">
        <f>#REF!+FB24</f>
        <v>#REF!</v>
      </c>
      <c r="FC29" s="322" t="e">
        <f>#REF!+FC24</f>
        <v>#REF!</v>
      </c>
      <c r="FD29" s="322" t="e">
        <f>#REF!+FD24</f>
        <v>#REF!</v>
      </c>
      <c r="FE29" s="322" t="e">
        <f>#REF!+FE24</f>
        <v>#REF!</v>
      </c>
      <c r="FF29" s="322" t="e">
        <f>#REF!+FF24</f>
        <v>#REF!</v>
      </c>
      <c r="FG29" s="322" t="e">
        <f>#REF!+FG24</f>
        <v>#REF!</v>
      </c>
      <c r="FH29" s="322" t="e">
        <f>#REF!+FH24</f>
        <v>#REF!</v>
      </c>
      <c r="FI29" s="322" t="e">
        <f>#REF!+FI24</f>
        <v>#REF!</v>
      </c>
      <c r="FJ29" s="322" t="e">
        <f>#REF!+FJ24</f>
        <v>#REF!</v>
      </c>
      <c r="FK29" s="322" t="e">
        <f>#REF!+FK24</f>
        <v>#REF!</v>
      </c>
      <c r="FL29" s="322" t="e">
        <f>#REF!+FL24</f>
        <v>#REF!</v>
      </c>
      <c r="FM29" s="322" t="e">
        <f>#REF!+FM24</f>
        <v>#REF!</v>
      </c>
      <c r="FN29" s="322" t="e">
        <f>#REF!+FN24</f>
        <v>#REF!</v>
      </c>
      <c r="FO29" s="322" t="e">
        <f>#REF!+FO24</f>
        <v>#REF!</v>
      </c>
      <c r="FP29" s="322" t="e">
        <f>#REF!+FP24</f>
        <v>#REF!</v>
      </c>
      <c r="FQ29" s="322" t="e">
        <f>#REF!+FQ24</f>
        <v>#REF!</v>
      </c>
      <c r="FR29" s="322" t="e">
        <f>#REF!+FR24</f>
        <v>#REF!</v>
      </c>
      <c r="FS29" s="322" t="e">
        <f>#REF!+FS24</f>
        <v>#REF!</v>
      </c>
      <c r="FT29" s="322" t="e">
        <f>#REF!+FT24</f>
        <v>#REF!</v>
      </c>
      <c r="FU29" s="322" t="e">
        <f>#REF!+FU24</f>
        <v>#REF!</v>
      </c>
      <c r="FV29" s="322" t="e">
        <f>#REF!+FV24</f>
        <v>#REF!</v>
      </c>
      <c r="FW29" s="322" t="e">
        <f>#REF!+FW24</f>
        <v>#REF!</v>
      </c>
      <c r="FX29" s="322" t="e">
        <f>#REF!+FX24</f>
        <v>#REF!</v>
      </c>
      <c r="FY29" s="322" t="e">
        <f>#REF!+FY24</f>
        <v>#REF!</v>
      </c>
      <c r="FZ29" s="322" t="e">
        <f>#REF!+FZ24</f>
        <v>#REF!</v>
      </c>
      <c r="GA29" s="322" t="e">
        <f>#REF!+GA24</f>
        <v>#REF!</v>
      </c>
      <c r="GB29" s="322" t="e">
        <f>#REF!+GB24</f>
        <v>#REF!</v>
      </c>
      <c r="GC29" s="322" t="e">
        <f>#REF!+GC24</f>
        <v>#REF!</v>
      </c>
      <c r="GD29" s="322" t="e">
        <f>#REF!+GD24</f>
        <v>#REF!</v>
      </c>
      <c r="GE29" s="322" t="e">
        <f>#REF!+GE24</f>
        <v>#REF!</v>
      </c>
      <c r="GF29" s="322" t="e">
        <f>#REF!+GF24</f>
        <v>#REF!</v>
      </c>
      <c r="GG29" s="322" t="e">
        <f>#REF!+GG24</f>
        <v>#REF!</v>
      </c>
      <c r="GH29" s="322" t="e">
        <f>#REF!+GH24</f>
        <v>#REF!</v>
      </c>
      <c r="GI29" s="322" t="e">
        <f>#REF!+GI24</f>
        <v>#REF!</v>
      </c>
      <c r="GJ29" s="322" t="e">
        <f>#REF!+GJ24</f>
        <v>#REF!</v>
      </c>
      <c r="GK29" s="322" t="e">
        <f>#REF!+GK24</f>
        <v>#REF!</v>
      </c>
      <c r="GL29" s="322" t="e">
        <f>#REF!+GL24</f>
        <v>#REF!</v>
      </c>
      <c r="GM29" s="322" t="e">
        <f>#REF!+GM24</f>
        <v>#REF!</v>
      </c>
      <c r="GN29" s="322" t="e">
        <f>#REF!+GN24</f>
        <v>#REF!</v>
      </c>
      <c r="GO29" s="322" t="e">
        <f>#REF!+GO24</f>
        <v>#REF!</v>
      </c>
      <c r="GP29" s="322" t="e">
        <f>#REF!+GP24</f>
        <v>#REF!</v>
      </c>
      <c r="GQ29" s="322" t="e">
        <f>#REF!+GQ24</f>
        <v>#REF!</v>
      </c>
      <c r="GR29" s="322" t="e">
        <f>#REF!+GR24</f>
        <v>#REF!</v>
      </c>
      <c r="GS29" s="322" t="e">
        <f>#REF!+GS24</f>
        <v>#REF!</v>
      </c>
      <c r="GT29" s="322" t="e">
        <f>#REF!+GT24</f>
        <v>#REF!</v>
      </c>
      <c r="GU29" s="322" t="e">
        <f>#REF!+GU24</f>
        <v>#REF!</v>
      </c>
      <c r="GV29" s="322" t="e">
        <f>#REF!+GV24</f>
        <v>#REF!</v>
      </c>
      <c r="GW29" s="322" t="e">
        <f>#REF!+GW24</f>
        <v>#REF!</v>
      </c>
      <c r="GX29" s="322" t="e">
        <f>#REF!+GX24</f>
        <v>#REF!</v>
      </c>
      <c r="GY29" s="322" t="e">
        <f>#REF!+GY24</f>
        <v>#REF!</v>
      </c>
      <c r="GZ29" s="322" t="e">
        <f>#REF!+GZ24</f>
        <v>#REF!</v>
      </c>
      <c r="HA29" s="322" t="e">
        <f>#REF!+HA24</f>
        <v>#REF!</v>
      </c>
      <c r="HB29" s="322" t="e">
        <f>#REF!+HB24</f>
        <v>#REF!</v>
      </c>
      <c r="HC29" s="322" t="e">
        <f>#REF!+HC24</f>
        <v>#REF!</v>
      </c>
      <c r="HD29" s="322" t="e">
        <f>#REF!+HD24</f>
        <v>#REF!</v>
      </c>
      <c r="HE29" s="322" t="e">
        <f>#REF!+HE24</f>
        <v>#REF!</v>
      </c>
      <c r="HF29" s="322" t="e">
        <f>#REF!+HF24</f>
        <v>#REF!</v>
      </c>
      <c r="HG29" s="322" t="e">
        <f>#REF!+HG24</f>
        <v>#REF!</v>
      </c>
      <c r="HH29" s="322" t="e">
        <f>#REF!+HH24</f>
        <v>#REF!</v>
      </c>
      <c r="HI29" s="322" t="e">
        <f>#REF!+HI24</f>
        <v>#REF!</v>
      </c>
      <c r="HJ29" s="322" t="e">
        <f>#REF!+HJ24</f>
        <v>#REF!</v>
      </c>
      <c r="HK29" s="322" t="e">
        <f>#REF!+HK24</f>
        <v>#REF!</v>
      </c>
      <c r="HL29" s="322" t="e">
        <f>#REF!+HL24</f>
        <v>#REF!</v>
      </c>
      <c r="HM29" s="322" t="e">
        <f>#REF!+HM24</f>
        <v>#REF!</v>
      </c>
      <c r="HN29" s="322" t="e">
        <f>#REF!+HN24</f>
        <v>#REF!</v>
      </c>
      <c r="HO29" s="322" t="e">
        <f>#REF!+HO24</f>
        <v>#REF!</v>
      </c>
      <c r="HP29" s="322" t="e">
        <f>#REF!+HP24</f>
        <v>#REF!</v>
      </c>
      <c r="HQ29" s="322" t="e">
        <f>#REF!+HQ24</f>
        <v>#REF!</v>
      </c>
      <c r="HR29" s="322" t="e">
        <f>#REF!+HR24</f>
        <v>#REF!</v>
      </c>
      <c r="HS29" s="322" t="e">
        <f>#REF!+HS24</f>
        <v>#REF!</v>
      </c>
      <c r="HT29" s="322" t="e">
        <f>#REF!+HT24</f>
        <v>#REF!</v>
      </c>
      <c r="HU29" s="322" t="e">
        <f>#REF!+HU24</f>
        <v>#REF!</v>
      </c>
      <c r="HV29" s="322" t="e">
        <f>#REF!+HV24</f>
        <v>#REF!</v>
      </c>
      <c r="HW29" s="322" t="e">
        <f>#REF!+HW24</f>
        <v>#REF!</v>
      </c>
      <c r="HX29" s="322" t="e">
        <f>#REF!+HX24</f>
        <v>#REF!</v>
      </c>
      <c r="HY29" s="322" t="e">
        <f>#REF!+HY24</f>
        <v>#REF!</v>
      </c>
      <c r="HZ29" s="322" t="e">
        <f>#REF!+HZ24</f>
        <v>#REF!</v>
      </c>
      <c r="IA29" s="322" t="e">
        <f>#REF!+IA24</f>
        <v>#REF!</v>
      </c>
      <c r="IB29" s="322" t="e">
        <f>#REF!+IB24</f>
        <v>#REF!</v>
      </c>
      <c r="IC29" s="322" t="e">
        <f>#REF!+IC24</f>
        <v>#REF!</v>
      </c>
      <c r="ID29" s="322" t="e">
        <f>#REF!+ID24</f>
        <v>#REF!</v>
      </c>
      <c r="IE29" s="322" t="e">
        <f>#REF!+IE24</f>
        <v>#REF!</v>
      </c>
      <c r="IF29" s="322" t="e">
        <f>#REF!+IF24</f>
        <v>#REF!</v>
      </c>
      <c r="IG29" s="322" t="e">
        <f>#REF!+IG24</f>
        <v>#REF!</v>
      </c>
      <c r="IH29" s="322" t="e">
        <f>#REF!+IH24</f>
        <v>#REF!</v>
      </c>
      <c r="II29" s="322" t="e">
        <f>#REF!+II24</f>
        <v>#REF!</v>
      </c>
      <c r="IJ29" s="322" t="e">
        <f>#REF!+IJ24</f>
        <v>#REF!</v>
      </c>
      <c r="IK29" s="322" t="e">
        <f>#REF!+IK24</f>
        <v>#REF!</v>
      </c>
      <c r="IL29" s="322" t="e">
        <f>#REF!+IL24</f>
        <v>#REF!</v>
      </c>
      <c r="IM29" s="322" t="e">
        <f>#REF!+IM24</f>
        <v>#REF!</v>
      </c>
      <c r="IN29" s="322" t="e">
        <f>#REF!+IN24</f>
        <v>#REF!</v>
      </c>
      <c r="IO29" s="322" t="e">
        <f>#REF!+IO24</f>
        <v>#REF!</v>
      </c>
      <c r="IP29" s="322" t="e">
        <f>#REF!+IP24</f>
        <v>#REF!</v>
      </c>
      <c r="IQ29" s="322" t="e">
        <f>#REF!+IQ24</f>
        <v>#REF!</v>
      </c>
      <c r="IR29" s="322" t="e">
        <f>#REF!+IR24</f>
        <v>#REF!</v>
      </c>
      <c r="IS29" s="322" t="e">
        <f>#REF!+IS24</f>
        <v>#REF!</v>
      </c>
      <c r="IT29" s="322" t="e">
        <f>#REF!+IT24</f>
        <v>#REF!</v>
      </c>
      <c r="IU29" s="322" t="e">
        <f>#REF!+IU24</f>
        <v>#REF!</v>
      </c>
      <c r="IV29" s="322" t="e">
        <f>#REF!+IV24</f>
        <v>#REF!</v>
      </c>
    </row>
    <row r="30" spans="1:11" ht="17.25" customHeight="1" thickTop="1">
      <c r="A30" s="57"/>
      <c r="B30" s="74"/>
      <c r="C30" s="138"/>
      <c r="D30" s="139"/>
      <c r="E30" s="75"/>
      <c r="F30" s="76"/>
      <c r="G30" s="77"/>
      <c r="H30" s="140"/>
      <c r="I30" s="140"/>
      <c r="J30" s="140"/>
      <c r="K30" s="76"/>
    </row>
    <row r="31" spans="1:11" ht="17.25" customHeight="1">
      <c r="A31" s="517" t="s">
        <v>50</v>
      </c>
      <c r="B31" s="517"/>
      <c r="C31" s="517"/>
      <c r="D31" s="517"/>
      <c r="E31" s="46" t="s">
        <v>35</v>
      </c>
      <c r="F31" s="47" t="s">
        <v>36</v>
      </c>
      <c r="G31" s="48" t="s">
        <v>37</v>
      </c>
      <c r="H31" s="518" t="s">
        <v>38</v>
      </c>
      <c r="I31" s="518"/>
      <c r="J31" s="518"/>
      <c r="K31" s="518"/>
    </row>
    <row r="32" spans="1:11" ht="17.25" customHeight="1">
      <c r="A32" s="517"/>
      <c r="B32" s="517"/>
      <c r="C32" s="517"/>
      <c r="D32" s="517"/>
      <c r="E32" s="49" t="s">
        <v>39</v>
      </c>
      <c r="F32" s="50" t="s">
        <v>40</v>
      </c>
      <c r="G32" s="51" t="s">
        <v>349</v>
      </c>
      <c r="H32" s="45" t="s">
        <v>41</v>
      </c>
      <c r="I32" s="45" t="s">
        <v>304</v>
      </c>
      <c r="J32" s="45" t="s">
        <v>350</v>
      </c>
      <c r="K32" s="45" t="s">
        <v>351</v>
      </c>
    </row>
    <row r="33" spans="1:11" ht="17.25" customHeight="1">
      <c r="A33" s="52"/>
      <c r="B33" s="53"/>
      <c r="C33" s="52" t="s">
        <v>43</v>
      </c>
      <c r="D33" s="54" t="s">
        <v>44</v>
      </c>
      <c r="E33" s="55">
        <v>1</v>
      </c>
      <c r="F33" s="56">
        <v>2</v>
      </c>
      <c r="G33" s="52">
        <v>3</v>
      </c>
      <c r="H33" s="55">
        <v>4</v>
      </c>
      <c r="I33" s="55">
        <v>5</v>
      </c>
      <c r="J33" s="55">
        <v>6</v>
      </c>
      <c r="K33" s="55">
        <v>7</v>
      </c>
    </row>
    <row r="34" spans="1:11" ht="19.5" customHeight="1">
      <c r="A34" s="522" t="s">
        <v>51</v>
      </c>
      <c r="B34" s="523" t="s">
        <v>52</v>
      </c>
      <c r="C34" s="62">
        <v>611</v>
      </c>
      <c r="D34" s="63" t="s">
        <v>53</v>
      </c>
      <c r="E34" s="59">
        <f aca="true" t="shared" si="0" ref="E34:E60">SUM(F34:K34)</f>
        <v>500000</v>
      </c>
      <c r="F34" s="65"/>
      <c r="G34" s="65">
        <v>450000</v>
      </c>
      <c r="H34" s="65">
        <v>50000</v>
      </c>
      <c r="I34" s="65">
        <v>0</v>
      </c>
      <c r="J34" s="65"/>
      <c r="K34" s="79"/>
    </row>
    <row r="35" spans="1:11" ht="19.5" customHeight="1">
      <c r="A35" s="522"/>
      <c r="B35" s="523"/>
      <c r="C35" s="62"/>
      <c r="D35" s="63"/>
      <c r="E35" s="59">
        <f t="shared" si="0"/>
        <v>0</v>
      </c>
      <c r="F35" s="65"/>
      <c r="G35" s="80"/>
      <c r="H35" s="65"/>
      <c r="I35" s="65"/>
      <c r="J35" s="65"/>
      <c r="K35" s="79"/>
    </row>
    <row r="36" spans="1:11" ht="19.5" customHeight="1">
      <c r="A36" s="522"/>
      <c r="B36" s="523"/>
      <c r="C36" s="81"/>
      <c r="D36" s="82"/>
      <c r="E36" s="83">
        <f t="shared" si="0"/>
        <v>0</v>
      </c>
      <c r="F36" s="84"/>
      <c r="G36" s="85"/>
      <c r="H36" s="84"/>
      <c r="I36" s="84"/>
      <c r="J36" s="86"/>
      <c r="K36" s="87"/>
    </row>
    <row r="37" spans="1:11" ht="19.5" customHeight="1">
      <c r="A37" s="524" t="s">
        <v>54</v>
      </c>
      <c r="B37" s="524"/>
      <c r="C37" s="524"/>
      <c r="D37" s="524"/>
      <c r="E37" s="88">
        <f>SUM(E34:E36)</f>
        <v>500000</v>
      </c>
      <c r="F37" s="89">
        <f>SUM(F34:F36)</f>
        <v>0</v>
      </c>
      <c r="G37" s="90">
        <f>SUM(G34:G36)</f>
        <v>450000</v>
      </c>
      <c r="H37" s="89">
        <f>SUM(H34:H36)</f>
        <v>50000</v>
      </c>
      <c r="I37" s="89">
        <f>SUM(I34:I36)</f>
        <v>0</v>
      </c>
      <c r="J37" s="89"/>
      <c r="K37" s="89"/>
    </row>
    <row r="38" spans="1:11" ht="19.5" customHeight="1">
      <c r="A38" s="522" t="s">
        <v>55</v>
      </c>
      <c r="B38" s="525" t="s">
        <v>56</v>
      </c>
      <c r="C38" s="62"/>
      <c r="D38" s="91"/>
      <c r="E38" s="92">
        <f t="shared" si="0"/>
        <v>0</v>
      </c>
      <c r="F38" s="65"/>
      <c r="G38" s="80"/>
      <c r="H38" s="65"/>
      <c r="I38" s="65"/>
      <c r="J38" s="65"/>
      <c r="K38" s="79"/>
    </row>
    <row r="39" spans="1:11" ht="19.5" customHeight="1">
      <c r="A39" s="522"/>
      <c r="B39" s="525"/>
      <c r="C39" s="62"/>
      <c r="D39" s="63"/>
      <c r="E39" s="59">
        <f t="shared" si="0"/>
        <v>0</v>
      </c>
      <c r="F39" s="60"/>
      <c r="G39" s="93"/>
      <c r="H39" s="60"/>
      <c r="I39" s="60"/>
      <c r="J39" s="60"/>
      <c r="K39" s="66"/>
    </row>
    <row r="40" spans="1:11" ht="19.5" customHeight="1">
      <c r="A40" s="522"/>
      <c r="B40" s="525"/>
      <c r="C40" s="62"/>
      <c r="D40" s="63"/>
      <c r="E40" s="59">
        <f t="shared" si="0"/>
        <v>0</v>
      </c>
      <c r="F40" s="60"/>
      <c r="G40" s="93"/>
      <c r="H40" s="60"/>
      <c r="I40" s="60"/>
      <c r="J40" s="60"/>
      <c r="K40" s="66"/>
    </row>
    <row r="41" spans="1:11" ht="19.5" customHeight="1" thickBot="1" thickTop="1">
      <c r="A41" s="524" t="s">
        <v>57</v>
      </c>
      <c r="B41" s="524"/>
      <c r="C41" s="524"/>
      <c r="D41" s="524"/>
      <c r="E41" s="88">
        <f aca="true" t="shared" si="1" ref="E41:K41">SUM(E38:E40)</f>
        <v>0</v>
      </c>
      <c r="F41" s="89">
        <f t="shared" si="1"/>
        <v>0</v>
      </c>
      <c r="G41" s="90">
        <f t="shared" si="1"/>
        <v>0</v>
      </c>
      <c r="H41" s="89">
        <f t="shared" si="1"/>
        <v>0</v>
      </c>
      <c r="I41" s="89">
        <f t="shared" si="1"/>
        <v>0</v>
      </c>
      <c r="J41" s="89">
        <f t="shared" si="1"/>
        <v>0</v>
      </c>
      <c r="K41" s="89">
        <f t="shared" si="1"/>
        <v>0</v>
      </c>
    </row>
    <row r="42" spans="1:11" ht="17.25" thickBot="1" thickTop="1">
      <c r="A42" s="522" t="s">
        <v>58</v>
      </c>
      <c r="B42" s="526" t="s">
        <v>59</v>
      </c>
      <c r="C42" s="62"/>
      <c r="D42" s="329"/>
      <c r="E42" s="59">
        <f t="shared" si="0"/>
        <v>0</v>
      </c>
      <c r="F42" s="60"/>
      <c r="G42" s="60"/>
      <c r="H42" s="60"/>
      <c r="I42" s="60">
        <v>0</v>
      </c>
      <c r="J42" s="60"/>
      <c r="K42" s="66"/>
    </row>
    <row r="43" spans="1:11" ht="19.5" customHeight="1" thickBot="1" thickTop="1">
      <c r="A43" s="522"/>
      <c r="B43" s="526"/>
      <c r="C43" s="62"/>
      <c r="D43" s="63"/>
      <c r="E43" s="83"/>
      <c r="F43" s="84"/>
      <c r="G43" s="94"/>
      <c r="H43" s="60"/>
      <c r="I43" s="60"/>
      <c r="J43" s="84"/>
      <c r="K43" s="87"/>
    </row>
    <row r="44" spans="1:11" ht="19.5" customHeight="1">
      <c r="A44" s="522"/>
      <c r="B44" s="526"/>
      <c r="C44" s="95"/>
      <c r="D44" s="96"/>
      <c r="E44" s="71">
        <f t="shared" si="0"/>
        <v>0</v>
      </c>
      <c r="F44" s="72"/>
      <c r="G44" s="97"/>
      <c r="H44" s="72"/>
      <c r="I44" s="72"/>
      <c r="J44" s="72"/>
      <c r="K44" s="73"/>
    </row>
    <row r="45" spans="1:11" ht="19.5" customHeight="1">
      <c r="A45" s="534" t="s">
        <v>60</v>
      </c>
      <c r="B45" s="534"/>
      <c r="C45" s="534"/>
      <c r="D45" s="534"/>
      <c r="E45" s="141">
        <f aca="true" t="shared" si="2" ref="E45:K45">SUM(E42:E44)</f>
        <v>0</v>
      </c>
      <c r="F45" s="142">
        <f t="shared" si="2"/>
        <v>0</v>
      </c>
      <c r="G45" s="143">
        <f t="shared" si="2"/>
        <v>0</v>
      </c>
      <c r="H45" s="143">
        <f t="shared" si="2"/>
        <v>0</v>
      </c>
      <c r="I45" s="143">
        <f t="shared" si="2"/>
        <v>0</v>
      </c>
      <c r="J45" s="143">
        <f t="shared" si="2"/>
        <v>0</v>
      </c>
      <c r="K45" s="143">
        <f t="shared" si="2"/>
        <v>0</v>
      </c>
    </row>
    <row r="46" spans="1:11" ht="31.5">
      <c r="A46" s="535" t="s">
        <v>61</v>
      </c>
      <c r="B46" s="530" t="s">
        <v>62</v>
      </c>
      <c r="C46" s="69">
        <v>638</v>
      </c>
      <c r="D46" s="329" t="s">
        <v>269</v>
      </c>
      <c r="E46" s="59">
        <f t="shared" si="0"/>
        <v>0</v>
      </c>
      <c r="F46" s="60"/>
      <c r="G46" s="60">
        <v>0</v>
      </c>
      <c r="H46" s="60">
        <v>0</v>
      </c>
      <c r="I46" s="60"/>
      <c r="J46" s="60"/>
      <c r="K46" s="66"/>
    </row>
    <row r="47" spans="1:11" ht="19.5" customHeight="1">
      <c r="A47" s="535"/>
      <c r="B47" s="530"/>
      <c r="C47" s="62"/>
      <c r="D47" s="63"/>
      <c r="E47" s="59"/>
      <c r="F47" s="60"/>
      <c r="G47" s="93"/>
      <c r="H47" s="60"/>
      <c r="I47" s="60"/>
      <c r="J47" s="60"/>
      <c r="K47" s="66"/>
    </row>
    <row r="48" spans="1:11" ht="19.5" customHeight="1">
      <c r="A48" s="535"/>
      <c r="B48" s="530"/>
      <c r="C48" s="95"/>
      <c r="D48" s="144"/>
      <c r="E48" s="72">
        <f t="shared" si="0"/>
        <v>0</v>
      </c>
      <c r="F48" s="72"/>
      <c r="G48" s="107"/>
      <c r="H48" s="72"/>
      <c r="I48" s="72"/>
      <c r="J48" s="72"/>
      <c r="K48" s="73"/>
    </row>
    <row r="49" spans="1:11" ht="19.5" customHeight="1">
      <c r="A49" s="524" t="s">
        <v>63</v>
      </c>
      <c r="B49" s="524"/>
      <c r="C49" s="524"/>
      <c r="D49" s="524"/>
      <c r="E49" s="88">
        <f aca="true" t="shared" si="3" ref="E49:K49">SUM(E46:E48)</f>
        <v>0</v>
      </c>
      <c r="F49" s="89">
        <f t="shared" si="3"/>
        <v>0</v>
      </c>
      <c r="G49" s="90">
        <f t="shared" si="3"/>
        <v>0</v>
      </c>
      <c r="H49" s="89">
        <f t="shared" si="3"/>
        <v>0</v>
      </c>
      <c r="I49" s="89">
        <f t="shared" si="3"/>
        <v>0</v>
      </c>
      <c r="J49" s="89">
        <f t="shared" si="3"/>
        <v>0</v>
      </c>
      <c r="K49" s="89">
        <f t="shared" si="3"/>
        <v>0</v>
      </c>
    </row>
    <row r="50" spans="1:11" ht="19.5" customHeight="1">
      <c r="A50" s="522" t="s">
        <v>64</v>
      </c>
      <c r="B50" s="528" t="s">
        <v>65</v>
      </c>
      <c r="C50" s="108"/>
      <c r="D50" s="109"/>
      <c r="E50" s="59">
        <f t="shared" si="0"/>
        <v>0</v>
      </c>
      <c r="F50" s="110"/>
      <c r="G50" s="111"/>
      <c r="H50" s="112"/>
      <c r="I50" s="112"/>
      <c r="J50" s="112"/>
      <c r="K50" s="112"/>
    </row>
    <row r="51" spans="1:11" ht="19.5" customHeight="1">
      <c r="A51" s="522"/>
      <c r="B51" s="528"/>
      <c r="C51" s="145"/>
      <c r="D51" s="109"/>
      <c r="E51" s="59">
        <f t="shared" si="0"/>
        <v>0</v>
      </c>
      <c r="F51" s="146"/>
      <c r="G51" s="111"/>
      <c r="H51" s="45"/>
      <c r="I51" s="45"/>
      <c r="J51" s="45"/>
      <c r="K51" s="45"/>
    </row>
    <row r="52" spans="1:11" ht="19.5" customHeight="1">
      <c r="A52" s="522"/>
      <c r="B52" s="528"/>
      <c r="C52" s="62"/>
      <c r="D52" s="63"/>
      <c r="E52" s="59">
        <f t="shared" si="0"/>
        <v>0</v>
      </c>
      <c r="F52" s="75"/>
      <c r="G52" s="93"/>
      <c r="H52" s="75"/>
      <c r="I52" s="75"/>
      <c r="J52" s="75"/>
      <c r="K52" s="75"/>
    </row>
    <row r="53" spans="1:11" ht="19.5" customHeight="1">
      <c r="A53" s="524" t="s">
        <v>66</v>
      </c>
      <c r="B53" s="524"/>
      <c r="C53" s="524"/>
      <c r="D53" s="524"/>
      <c r="E53" s="88">
        <f aca="true" t="shared" si="4" ref="E53:K53">SUM(E50:E52)</f>
        <v>0</v>
      </c>
      <c r="F53" s="89">
        <f t="shared" si="4"/>
        <v>0</v>
      </c>
      <c r="G53" s="90">
        <f t="shared" si="4"/>
        <v>0</v>
      </c>
      <c r="H53" s="89">
        <f t="shared" si="4"/>
        <v>0</v>
      </c>
      <c r="I53" s="89">
        <f t="shared" si="4"/>
        <v>0</v>
      </c>
      <c r="J53" s="89">
        <f t="shared" si="4"/>
        <v>0</v>
      </c>
      <c r="K53" s="89">
        <f t="shared" si="4"/>
        <v>0</v>
      </c>
    </row>
    <row r="54" spans="1:11" ht="19.5" customHeight="1">
      <c r="A54" s="529" t="s">
        <v>67</v>
      </c>
      <c r="B54" s="526" t="s">
        <v>68</v>
      </c>
      <c r="C54" s="62"/>
      <c r="D54" s="63"/>
      <c r="E54" s="59">
        <f t="shared" si="0"/>
        <v>0</v>
      </c>
      <c r="F54" s="66"/>
      <c r="G54" s="66"/>
      <c r="H54" s="66"/>
      <c r="I54" s="66"/>
      <c r="J54" s="66"/>
      <c r="K54" s="66"/>
    </row>
    <row r="55" spans="1:11" ht="19.5" customHeight="1">
      <c r="A55" s="529"/>
      <c r="B55" s="526"/>
      <c r="C55" s="62"/>
      <c r="D55" s="63"/>
      <c r="E55" s="59">
        <f t="shared" si="0"/>
        <v>0</v>
      </c>
      <c r="F55" s="60"/>
      <c r="G55" s="93"/>
      <c r="H55" s="60"/>
      <c r="I55" s="60"/>
      <c r="J55" s="60"/>
      <c r="K55" s="66"/>
    </row>
    <row r="56" spans="1:11" ht="19.5" customHeight="1">
      <c r="A56" s="529"/>
      <c r="B56" s="526"/>
      <c r="C56" s="62"/>
      <c r="D56" s="63"/>
      <c r="E56" s="59">
        <f t="shared" si="0"/>
        <v>0</v>
      </c>
      <c r="F56" s="60"/>
      <c r="G56" s="93"/>
      <c r="H56" s="60"/>
      <c r="I56" s="60"/>
      <c r="J56" s="60"/>
      <c r="K56" s="66"/>
    </row>
    <row r="57" spans="1:11" ht="19.5" customHeight="1">
      <c r="A57" s="524" t="s">
        <v>69</v>
      </c>
      <c r="B57" s="524"/>
      <c r="C57" s="524"/>
      <c r="D57" s="524"/>
      <c r="E57" s="88">
        <f aca="true" t="shared" si="5" ref="E57:K57">SUM(E54:E56)</f>
        <v>0</v>
      </c>
      <c r="F57" s="89">
        <f t="shared" si="5"/>
        <v>0</v>
      </c>
      <c r="G57" s="90">
        <f t="shared" si="5"/>
        <v>0</v>
      </c>
      <c r="H57" s="89">
        <f t="shared" si="5"/>
        <v>0</v>
      </c>
      <c r="I57" s="89">
        <f t="shared" si="5"/>
        <v>0</v>
      </c>
      <c r="J57" s="89">
        <f t="shared" si="5"/>
        <v>0</v>
      </c>
      <c r="K57" s="89">
        <f t="shared" si="5"/>
        <v>0</v>
      </c>
    </row>
    <row r="58" spans="1:11" ht="19.5" customHeight="1">
      <c r="A58" s="522" t="s">
        <v>70</v>
      </c>
      <c r="B58" s="530" t="s">
        <v>71</v>
      </c>
      <c r="C58" s="62"/>
      <c r="D58" s="63"/>
      <c r="E58" s="59">
        <f t="shared" si="0"/>
        <v>0</v>
      </c>
      <c r="F58" s="60"/>
      <c r="G58" s="93"/>
      <c r="H58" s="60"/>
      <c r="I58" s="60"/>
      <c r="J58" s="60"/>
      <c r="K58" s="66"/>
    </row>
    <row r="59" spans="1:11" ht="19.5" customHeight="1">
      <c r="A59" s="522"/>
      <c r="B59" s="530"/>
      <c r="C59" s="62"/>
      <c r="D59" s="63"/>
      <c r="E59" s="59">
        <f t="shared" si="0"/>
        <v>0</v>
      </c>
      <c r="F59" s="60"/>
      <c r="G59" s="93"/>
      <c r="H59" s="60"/>
      <c r="I59" s="60"/>
      <c r="J59" s="60"/>
      <c r="K59" s="66"/>
    </row>
    <row r="60" spans="1:11" ht="19.5" customHeight="1">
      <c r="A60" s="522"/>
      <c r="B60" s="530"/>
      <c r="C60" s="62"/>
      <c r="D60" s="63"/>
      <c r="E60" s="71">
        <f t="shared" si="0"/>
        <v>0</v>
      </c>
      <c r="F60" s="72"/>
      <c r="G60" s="107"/>
      <c r="H60" s="72"/>
      <c r="I60" s="72"/>
      <c r="J60" s="72"/>
      <c r="K60" s="73"/>
    </row>
    <row r="61" spans="1:11" ht="19.5" customHeight="1">
      <c r="A61" s="524" t="s">
        <v>72</v>
      </c>
      <c r="B61" s="524"/>
      <c r="C61" s="524"/>
      <c r="D61" s="524"/>
      <c r="E61" s="88">
        <f aca="true" t="shared" si="6" ref="E61:K61">SUM(E58:E60)</f>
        <v>0</v>
      </c>
      <c r="F61" s="89">
        <f t="shared" si="6"/>
        <v>0</v>
      </c>
      <c r="G61" s="90">
        <f t="shared" si="6"/>
        <v>0</v>
      </c>
      <c r="H61" s="89">
        <f t="shared" si="6"/>
        <v>0</v>
      </c>
      <c r="I61" s="89">
        <f t="shared" si="6"/>
        <v>0</v>
      </c>
      <c r="J61" s="89">
        <f t="shared" si="6"/>
        <v>0</v>
      </c>
      <c r="K61" s="89">
        <f t="shared" si="6"/>
        <v>0</v>
      </c>
    </row>
    <row r="62" spans="1:11" ht="21.75" customHeight="1">
      <c r="A62" s="531" t="s">
        <v>73</v>
      </c>
      <c r="B62" s="531"/>
      <c r="C62" s="531"/>
      <c r="D62" s="531"/>
      <c r="E62" s="88">
        <f aca="true" t="shared" si="7" ref="E62:K62">+E37+E41+E45+E49+E53+E57+E61</f>
        <v>500000</v>
      </c>
      <c r="F62" s="88">
        <f t="shared" si="7"/>
        <v>0</v>
      </c>
      <c r="G62" s="113">
        <f t="shared" si="7"/>
        <v>450000</v>
      </c>
      <c r="H62" s="88">
        <f t="shared" si="7"/>
        <v>50000</v>
      </c>
      <c r="I62" s="88">
        <f t="shared" si="7"/>
        <v>0</v>
      </c>
      <c r="J62" s="88">
        <f t="shared" si="7"/>
        <v>0</v>
      </c>
      <c r="K62" s="88">
        <f t="shared" si="7"/>
        <v>0</v>
      </c>
    </row>
    <row r="63" spans="1:7" ht="23.25" customHeight="1">
      <c r="A63" s="532" t="s">
        <v>74</v>
      </c>
      <c r="B63" s="532"/>
      <c r="C63" s="532"/>
      <c r="D63" s="532"/>
      <c r="E63" s="532"/>
      <c r="F63" s="532"/>
      <c r="G63" s="532"/>
    </row>
    <row r="64" spans="1:11" ht="66" customHeight="1">
      <c r="A64" s="533"/>
      <c r="B64" s="533"/>
      <c r="C64" s="533"/>
      <c r="D64" s="533"/>
      <c r="E64" s="533"/>
      <c r="F64" s="533"/>
      <c r="G64" s="533"/>
      <c r="H64" s="533"/>
      <c r="I64" s="533"/>
      <c r="J64" s="533"/>
      <c r="K64" s="533"/>
    </row>
    <row r="65" spans="1:7" ht="15.75">
      <c r="A65" s="114"/>
      <c r="B65" s="114"/>
      <c r="C65" s="114"/>
      <c r="D65" s="114"/>
      <c r="E65" s="114"/>
      <c r="F65" s="114"/>
      <c r="G65" s="114"/>
    </row>
    <row r="66" spans="1:11" ht="15.75">
      <c r="A66" s="115"/>
      <c r="B66" s="115"/>
      <c r="C66" s="116" t="s">
        <v>75</v>
      </c>
      <c r="D66" s="1" t="s">
        <v>76</v>
      </c>
      <c r="E66" s="117" t="s">
        <v>77</v>
      </c>
      <c r="F66" s="118" t="s">
        <v>352</v>
      </c>
      <c r="G66" s="119"/>
      <c r="H66" s="120"/>
      <c r="I66" s="121" t="s">
        <v>78</v>
      </c>
      <c r="K66" s="122"/>
    </row>
    <row r="67" spans="1:11" ht="15.75">
      <c r="A67" s="115"/>
      <c r="B67" s="115"/>
      <c r="C67" s="116" t="s">
        <v>79</v>
      </c>
      <c r="D67" s="1" t="s">
        <v>80</v>
      </c>
      <c r="E67" s="120"/>
      <c r="F67" s="115"/>
      <c r="G67" s="115"/>
      <c r="H67" s="115"/>
      <c r="I67" s="115" t="s">
        <v>293</v>
      </c>
      <c r="J67" s="115"/>
      <c r="K67" s="123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1" spans="1:7" ht="15.75">
      <c r="A71" s="114"/>
      <c r="B71" s="114"/>
      <c r="C71" s="114"/>
      <c r="D71" s="114"/>
      <c r="E71" s="114"/>
      <c r="F71" s="114"/>
      <c r="G71" s="114"/>
    </row>
    <row r="72" spans="1:7" ht="15.75">
      <c r="A72" s="114"/>
      <c r="B72" s="114"/>
      <c r="C72" s="114"/>
      <c r="D72" s="114"/>
      <c r="E72" s="114"/>
      <c r="F72" s="114"/>
      <c r="G72" s="114"/>
    </row>
    <row r="78" ht="15.75"/>
    <row r="79" ht="15.75"/>
    <row r="80" ht="15.75"/>
    <row r="81" ht="15.75"/>
    <row r="82" ht="15.75"/>
    <row r="83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</sheetData>
  <sheetProtection selectLockedCells="1" selectUnlockedCells="1"/>
  <mergeCells count="44">
    <mergeCell ref="A61:D61"/>
    <mergeCell ref="A62:D62"/>
    <mergeCell ref="A63:G63"/>
    <mergeCell ref="A64:K64"/>
    <mergeCell ref="A53:D53"/>
    <mergeCell ref="A54:A56"/>
    <mergeCell ref="B54:B56"/>
    <mergeCell ref="A57:D57"/>
    <mergeCell ref="A58:A60"/>
    <mergeCell ref="B58:B60"/>
    <mergeCell ref="A45:D45"/>
    <mergeCell ref="A46:A48"/>
    <mergeCell ref="B46:B48"/>
    <mergeCell ref="A49:D49"/>
    <mergeCell ref="A50:A52"/>
    <mergeCell ref="B50:B52"/>
    <mergeCell ref="A37:D37"/>
    <mergeCell ref="A38:A40"/>
    <mergeCell ref="B38:B40"/>
    <mergeCell ref="A41:D41"/>
    <mergeCell ref="A42:A44"/>
    <mergeCell ref="B42:B44"/>
    <mergeCell ref="A21:D22"/>
    <mergeCell ref="H21:K21"/>
    <mergeCell ref="C29:D29"/>
    <mergeCell ref="A31:D32"/>
    <mergeCell ref="H31:K31"/>
    <mergeCell ref="A34:A36"/>
    <mergeCell ref="B34:B36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3:D3"/>
    <mergeCell ref="E3:K3"/>
    <mergeCell ref="A4:D4"/>
    <mergeCell ref="E4:K4"/>
    <mergeCell ref="E5:I5"/>
    <mergeCell ref="J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9"/>
  <sheetViews>
    <sheetView zoomScale="69" zoomScaleNormal="69" zoomScalePageLayoutView="0" workbookViewId="0" topLeftCell="A1">
      <selection activeCell="G15" sqref="G15:K19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>
      <c r="A7" s="511" t="s">
        <v>110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33" customHeight="1">
      <c r="A8" s="511"/>
      <c r="B8" s="511"/>
      <c r="C8" s="511"/>
      <c r="D8" s="511"/>
      <c r="E8" s="22" t="s">
        <v>8</v>
      </c>
      <c r="F8" s="23"/>
      <c r="G8" s="24" t="s">
        <v>9</v>
      </c>
      <c r="H8" s="206" t="s">
        <v>132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07" t="s">
        <v>133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208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 t="s">
        <v>17</v>
      </c>
      <c r="F11" s="23"/>
      <c r="G11" s="30" t="s">
        <v>305</v>
      </c>
      <c r="H11" s="208"/>
      <c r="I11" s="536"/>
      <c r="J11" s="537"/>
      <c r="K11" s="538"/>
    </row>
    <row r="12" spans="1:11" ht="36.75" customHeight="1">
      <c r="A12" s="511"/>
      <c r="B12" s="511"/>
      <c r="C12" s="511"/>
      <c r="D12" s="511"/>
      <c r="E12" s="29" t="s">
        <v>20</v>
      </c>
      <c r="F12" s="23"/>
      <c r="G12" s="30" t="s">
        <v>18</v>
      </c>
      <c r="H12" s="207" t="s">
        <v>133</v>
      </c>
      <c r="I12" s="514" t="s">
        <v>134</v>
      </c>
      <c r="J12" s="514"/>
      <c r="K12" s="514"/>
    </row>
    <row r="13" spans="1:11" ht="45" customHeight="1">
      <c r="A13" s="511"/>
      <c r="B13" s="511"/>
      <c r="C13" s="511"/>
      <c r="D13" s="511"/>
      <c r="E13" s="30" t="s">
        <v>24</v>
      </c>
      <c r="F13" s="32"/>
      <c r="G13" s="30" t="s">
        <v>21</v>
      </c>
      <c r="H13" s="209" t="s">
        <v>135</v>
      </c>
      <c r="I13" s="514" t="s">
        <v>136</v>
      </c>
      <c r="J13" s="514"/>
      <c r="K13" s="514"/>
    </row>
    <row r="14" spans="1:11" ht="29.25" customHeight="1">
      <c r="A14" s="511"/>
      <c r="B14" s="511"/>
      <c r="C14" s="511"/>
      <c r="D14" s="511"/>
      <c r="E14" s="36" t="s">
        <v>27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7" t="s">
        <v>28</v>
      </c>
      <c r="F15" s="23"/>
      <c r="G15" s="516" t="s">
        <v>403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6" t="s">
        <v>29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30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0" t="s">
        <v>31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8" t="s">
        <v>32</v>
      </c>
      <c r="F19" s="39" t="s">
        <v>33</v>
      </c>
      <c r="G19" s="516"/>
      <c r="H19" s="516"/>
      <c r="I19" s="516"/>
      <c r="J19" s="516"/>
      <c r="K19" s="516"/>
    </row>
    <row r="20" spans="1:11" ht="8.25" customHeight="1">
      <c r="A20" s="40"/>
      <c r="B20" s="40"/>
      <c r="C20" s="41"/>
      <c r="D20" s="42"/>
      <c r="E20" s="43"/>
      <c r="F20" s="41"/>
      <c r="G20" s="41"/>
      <c r="H20" s="42"/>
      <c r="I20" s="42"/>
      <c r="J20" s="41"/>
      <c r="K20" s="44"/>
    </row>
    <row r="21" spans="1:11" ht="17.25" customHeight="1">
      <c r="A21" s="517" t="s">
        <v>34</v>
      </c>
      <c r="B21" s="517"/>
      <c r="C21" s="517"/>
      <c r="D21" s="517"/>
      <c r="E21" s="46" t="s">
        <v>35</v>
      </c>
      <c r="F21" s="47" t="s">
        <v>36</v>
      </c>
      <c r="G21" s="48" t="s">
        <v>37</v>
      </c>
      <c r="H21" s="518" t="s">
        <v>38</v>
      </c>
      <c r="I21" s="518"/>
      <c r="J21" s="518"/>
      <c r="K21" s="518"/>
    </row>
    <row r="22" spans="1:11" ht="17.25" customHeight="1">
      <c r="A22" s="517"/>
      <c r="B22" s="517"/>
      <c r="C22" s="517"/>
      <c r="D22" s="517"/>
      <c r="E22" s="49" t="s">
        <v>39</v>
      </c>
      <c r="F22" s="50" t="s">
        <v>40</v>
      </c>
      <c r="G22" s="51" t="s">
        <v>349</v>
      </c>
      <c r="H22" s="45" t="s">
        <v>41</v>
      </c>
      <c r="I22" s="45" t="s">
        <v>304</v>
      </c>
      <c r="J22" s="45" t="s">
        <v>350</v>
      </c>
      <c r="K22" s="45" t="s">
        <v>351</v>
      </c>
    </row>
    <row r="23" spans="1:11" ht="17.25" customHeight="1">
      <c r="A23" s="52"/>
      <c r="B23" s="53"/>
      <c r="C23" s="52" t="s">
        <v>43</v>
      </c>
      <c r="D23" s="54" t="s">
        <v>44</v>
      </c>
      <c r="E23" s="55">
        <v>1</v>
      </c>
      <c r="F23" s="56">
        <v>2</v>
      </c>
      <c r="G23" s="54">
        <v>3</v>
      </c>
      <c r="H23" s="55">
        <v>4</v>
      </c>
      <c r="I23" s="55">
        <v>5</v>
      </c>
      <c r="J23" s="55">
        <v>6</v>
      </c>
      <c r="K23" s="55">
        <v>7</v>
      </c>
    </row>
    <row r="24" spans="1:11" ht="17.25" customHeight="1">
      <c r="A24" s="58"/>
      <c r="B24" s="124"/>
      <c r="C24" s="210">
        <v>45</v>
      </c>
      <c r="D24" s="211" t="s">
        <v>117</v>
      </c>
      <c r="E24" s="212">
        <f>E25</f>
        <v>417295</v>
      </c>
      <c r="F24" s="212">
        <f>F25</f>
        <v>297295</v>
      </c>
      <c r="G24" s="212">
        <f>G25</f>
        <v>40000</v>
      </c>
      <c r="H24" s="212">
        <v>40000</v>
      </c>
      <c r="I24" s="212">
        <v>40000</v>
      </c>
      <c r="J24" s="212">
        <f>J25</f>
        <v>0</v>
      </c>
      <c r="K24" s="212">
        <f>K25</f>
        <v>0</v>
      </c>
    </row>
    <row r="25" spans="1:11" ht="36" customHeight="1" thickBot="1">
      <c r="A25" s="58"/>
      <c r="B25" s="124"/>
      <c r="C25" s="213">
        <v>451</v>
      </c>
      <c r="D25" s="409" t="s">
        <v>118</v>
      </c>
      <c r="E25" s="412">
        <f>SUM(F25:K25)</f>
        <v>417295</v>
      </c>
      <c r="F25" s="410">
        <v>297295</v>
      </c>
      <c r="G25" s="72">
        <v>40000</v>
      </c>
      <c r="H25" s="72">
        <v>40000</v>
      </c>
      <c r="I25" s="72">
        <v>40000</v>
      </c>
      <c r="J25" s="72"/>
      <c r="K25" s="55"/>
    </row>
    <row r="26" spans="1:11" ht="17.25" customHeight="1" thickBot="1" thickTop="1">
      <c r="A26" s="136"/>
      <c r="B26" s="137"/>
      <c r="C26" s="521" t="s">
        <v>49</v>
      </c>
      <c r="D26" s="521"/>
      <c r="E26" s="411">
        <f>SUM(F26:K26)</f>
        <v>417295</v>
      </c>
      <c r="F26" s="88">
        <f aca="true" t="shared" si="0" ref="F26:K26">F24</f>
        <v>297295</v>
      </c>
      <c r="G26" s="88">
        <f t="shared" si="0"/>
        <v>40000</v>
      </c>
      <c r="H26" s="88">
        <f t="shared" si="0"/>
        <v>40000</v>
      </c>
      <c r="I26" s="88">
        <f t="shared" si="0"/>
        <v>40000</v>
      </c>
      <c r="J26" s="88">
        <f t="shared" si="0"/>
        <v>0</v>
      </c>
      <c r="K26" s="88">
        <f t="shared" si="0"/>
        <v>0</v>
      </c>
    </row>
    <row r="27" spans="1:11" ht="17.25" customHeight="1" thickTop="1">
      <c r="A27" s="57"/>
      <c r="B27" s="74"/>
      <c r="C27" s="138"/>
      <c r="D27" s="139"/>
      <c r="E27" s="75"/>
      <c r="F27" s="76"/>
      <c r="G27" s="77"/>
      <c r="H27" s="140"/>
      <c r="I27" s="140"/>
      <c r="J27" s="140"/>
      <c r="K27" s="76"/>
    </row>
    <row r="28" spans="1:11" ht="17.25" customHeight="1">
      <c r="A28" s="517" t="s">
        <v>50</v>
      </c>
      <c r="B28" s="517"/>
      <c r="C28" s="517"/>
      <c r="D28" s="517"/>
      <c r="E28" s="46" t="s">
        <v>35</v>
      </c>
      <c r="F28" s="47" t="s">
        <v>36</v>
      </c>
      <c r="G28" s="48" t="s">
        <v>37</v>
      </c>
      <c r="H28" s="518" t="s">
        <v>38</v>
      </c>
      <c r="I28" s="518"/>
      <c r="J28" s="518"/>
      <c r="K28" s="518"/>
    </row>
    <row r="29" spans="1:11" ht="17.25" customHeight="1">
      <c r="A29" s="517"/>
      <c r="B29" s="517"/>
      <c r="C29" s="517"/>
      <c r="D29" s="517"/>
      <c r="E29" s="49" t="s">
        <v>39</v>
      </c>
      <c r="F29" s="50" t="s">
        <v>40</v>
      </c>
      <c r="G29" s="51" t="s">
        <v>349</v>
      </c>
      <c r="H29" s="45" t="s">
        <v>41</v>
      </c>
      <c r="I29" s="45" t="s">
        <v>304</v>
      </c>
      <c r="J29" s="45" t="s">
        <v>350</v>
      </c>
      <c r="K29" s="45" t="s">
        <v>351</v>
      </c>
    </row>
    <row r="30" spans="1:11" ht="17.25" customHeight="1">
      <c r="A30" s="52"/>
      <c r="B30" s="53"/>
      <c r="C30" s="52" t="s">
        <v>43</v>
      </c>
      <c r="D30" s="54" t="s">
        <v>44</v>
      </c>
      <c r="E30" s="55">
        <v>1</v>
      </c>
      <c r="F30" s="56">
        <v>2</v>
      </c>
      <c r="G30" s="52">
        <v>3</v>
      </c>
      <c r="H30" s="55">
        <v>4</v>
      </c>
      <c r="I30" s="55">
        <v>5</v>
      </c>
      <c r="J30" s="55">
        <v>6</v>
      </c>
      <c r="K30" s="55">
        <v>7</v>
      </c>
    </row>
    <row r="31" spans="1:11" ht="19.5" customHeight="1">
      <c r="A31" s="522" t="s">
        <v>51</v>
      </c>
      <c r="B31" s="523" t="s">
        <v>52</v>
      </c>
      <c r="C31" s="62">
        <v>611</v>
      </c>
      <c r="D31" s="63" t="s">
        <v>53</v>
      </c>
      <c r="E31" s="59">
        <f aca="true" t="shared" si="1" ref="E31:E57">SUM(F31:K31)</f>
        <v>417295</v>
      </c>
      <c r="F31" s="65">
        <v>297295</v>
      </c>
      <c r="G31" s="65">
        <v>40000</v>
      </c>
      <c r="H31" s="65">
        <v>40000</v>
      </c>
      <c r="I31" s="65">
        <v>40000</v>
      </c>
      <c r="J31" s="65"/>
      <c r="K31" s="79"/>
    </row>
    <row r="32" spans="1:11" ht="19.5" customHeight="1">
      <c r="A32" s="522"/>
      <c r="B32" s="523"/>
      <c r="C32" s="62"/>
      <c r="D32" s="63"/>
      <c r="E32" s="59">
        <f t="shared" si="1"/>
        <v>0</v>
      </c>
      <c r="F32" s="65"/>
      <c r="G32" s="80"/>
      <c r="H32" s="65"/>
      <c r="I32" s="65"/>
      <c r="J32" s="65"/>
      <c r="K32" s="79"/>
    </row>
    <row r="33" spans="1:11" ht="19.5" customHeight="1">
      <c r="A33" s="522"/>
      <c r="B33" s="523"/>
      <c r="C33" s="81"/>
      <c r="D33" s="82"/>
      <c r="E33" s="83">
        <f t="shared" si="1"/>
        <v>0</v>
      </c>
      <c r="F33" s="84"/>
      <c r="G33" s="85"/>
      <c r="H33" s="84"/>
      <c r="I33" s="84"/>
      <c r="J33" s="86"/>
      <c r="K33" s="87"/>
    </row>
    <row r="34" spans="1:11" ht="19.5" customHeight="1">
      <c r="A34" s="524" t="s">
        <v>54</v>
      </c>
      <c r="B34" s="524"/>
      <c r="C34" s="524"/>
      <c r="D34" s="524"/>
      <c r="E34" s="88">
        <f aca="true" t="shared" si="2" ref="E34:K34">SUM(E31:E33)</f>
        <v>417295</v>
      </c>
      <c r="F34" s="89">
        <f t="shared" si="2"/>
        <v>297295</v>
      </c>
      <c r="G34" s="90">
        <f t="shared" si="2"/>
        <v>40000</v>
      </c>
      <c r="H34" s="89">
        <f t="shared" si="2"/>
        <v>40000</v>
      </c>
      <c r="I34" s="89">
        <f t="shared" si="2"/>
        <v>40000</v>
      </c>
      <c r="J34" s="89">
        <f t="shared" si="2"/>
        <v>0</v>
      </c>
      <c r="K34" s="89">
        <f t="shared" si="2"/>
        <v>0</v>
      </c>
    </row>
    <row r="35" spans="1:11" ht="19.5" customHeight="1">
      <c r="A35" s="522" t="s">
        <v>55</v>
      </c>
      <c r="B35" s="525" t="s">
        <v>56</v>
      </c>
      <c r="C35" s="62"/>
      <c r="D35" s="91"/>
      <c r="E35" s="92">
        <f t="shared" si="1"/>
        <v>0</v>
      </c>
      <c r="F35" s="65"/>
      <c r="G35" s="80"/>
      <c r="H35" s="65"/>
      <c r="I35" s="65"/>
      <c r="J35" s="65"/>
      <c r="K35" s="79"/>
    </row>
    <row r="36" spans="1:11" ht="19.5" customHeight="1">
      <c r="A36" s="522"/>
      <c r="B36" s="525"/>
      <c r="C36" s="62"/>
      <c r="D36" s="91"/>
      <c r="E36" s="59">
        <f t="shared" si="1"/>
        <v>0</v>
      </c>
      <c r="F36" s="65"/>
      <c r="G36" s="80"/>
      <c r="H36" s="65"/>
      <c r="I36" s="65"/>
      <c r="J36" s="65"/>
      <c r="K36" s="79"/>
    </row>
    <row r="37" spans="1:11" ht="19.5" customHeight="1">
      <c r="A37" s="522"/>
      <c r="B37" s="525"/>
      <c r="C37" s="62"/>
      <c r="D37" s="63"/>
      <c r="E37" s="59">
        <f t="shared" si="1"/>
        <v>0</v>
      </c>
      <c r="F37" s="60"/>
      <c r="G37" s="93"/>
      <c r="H37" s="60"/>
      <c r="I37" s="60"/>
      <c r="J37" s="60"/>
      <c r="K37" s="66"/>
    </row>
    <row r="38" spans="1:11" ht="19.5" customHeight="1">
      <c r="A38" s="524" t="s">
        <v>57</v>
      </c>
      <c r="B38" s="524"/>
      <c r="C38" s="524"/>
      <c r="D38" s="524"/>
      <c r="E38" s="88">
        <f aca="true" t="shared" si="3" ref="E38:K38">SUM(E35:E37)</f>
        <v>0</v>
      </c>
      <c r="F38" s="89">
        <f t="shared" si="3"/>
        <v>0</v>
      </c>
      <c r="G38" s="90">
        <f t="shared" si="3"/>
        <v>0</v>
      </c>
      <c r="H38" s="89">
        <f t="shared" si="3"/>
        <v>0</v>
      </c>
      <c r="I38" s="89">
        <f t="shared" si="3"/>
        <v>0</v>
      </c>
      <c r="J38" s="89">
        <f t="shared" si="3"/>
        <v>0</v>
      </c>
      <c r="K38" s="89">
        <f t="shared" si="3"/>
        <v>0</v>
      </c>
    </row>
    <row r="39" spans="1:11" ht="19.5" customHeight="1">
      <c r="A39" s="522" t="s">
        <v>58</v>
      </c>
      <c r="B39" s="526" t="s">
        <v>59</v>
      </c>
      <c r="C39" s="62"/>
      <c r="D39" s="91"/>
      <c r="E39" s="59">
        <f t="shared" si="1"/>
        <v>0</v>
      </c>
      <c r="F39" s="60"/>
      <c r="G39" s="60"/>
      <c r="H39" s="60"/>
      <c r="I39" s="60">
        <v>0</v>
      </c>
      <c r="J39" s="60"/>
      <c r="K39" s="66"/>
    </row>
    <row r="40" spans="1:11" ht="19.5" customHeight="1">
      <c r="A40" s="522"/>
      <c r="B40" s="526"/>
      <c r="C40" s="62"/>
      <c r="D40" s="63"/>
      <c r="E40" s="59">
        <f t="shared" si="1"/>
        <v>0</v>
      </c>
      <c r="F40" s="60"/>
      <c r="G40" s="60"/>
      <c r="H40" s="60"/>
      <c r="I40" s="60"/>
      <c r="J40" s="60"/>
      <c r="K40" s="66"/>
    </row>
    <row r="41" spans="1:11" ht="19.5" customHeight="1">
      <c r="A41" s="522"/>
      <c r="B41" s="526"/>
      <c r="C41" s="95"/>
      <c r="D41" s="96"/>
      <c r="E41" s="71">
        <f t="shared" si="1"/>
        <v>0</v>
      </c>
      <c r="F41" s="72"/>
      <c r="G41" s="97"/>
      <c r="H41" s="72"/>
      <c r="I41" s="72"/>
      <c r="J41" s="72"/>
      <c r="K41" s="73"/>
    </row>
    <row r="42" spans="1:11" ht="19.5" customHeight="1">
      <c r="A42" s="524" t="s">
        <v>60</v>
      </c>
      <c r="B42" s="524"/>
      <c r="C42" s="524"/>
      <c r="D42" s="524"/>
      <c r="E42" s="88">
        <f aca="true" t="shared" si="4" ref="E42:K42">SUM(E39:E41)</f>
        <v>0</v>
      </c>
      <c r="F42" s="89">
        <f t="shared" si="4"/>
        <v>0</v>
      </c>
      <c r="G42" s="90">
        <f t="shared" si="4"/>
        <v>0</v>
      </c>
      <c r="H42" s="90">
        <f t="shared" si="4"/>
        <v>0</v>
      </c>
      <c r="I42" s="90">
        <f t="shared" si="4"/>
        <v>0</v>
      </c>
      <c r="J42" s="90">
        <f t="shared" si="4"/>
        <v>0</v>
      </c>
      <c r="K42" s="90">
        <f t="shared" si="4"/>
        <v>0</v>
      </c>
    </row>
    <row r="43" spans="1:11" ht="19.5" customHeight="1">
      <c r="A43" s="527" t="s">
        <v>61</v>
      </c>
      <c r="B43" s="528" t="s">
        <v>62</v>
      </c>
      <c r="C43" s="62"/>
      <c r="D43" s="91"/>
      <c r="E43" s="92">
        <f t="shared" si="1"/>
        <v>0</v>
      </c>
      <c r="F43" s="65"/>
      <c r="G43" s="65"/>
      <c r="H43" s="65"/>
      <c r="I43" s="65"/>
      <c r="J43" s="65"/>
      <c r="K43" s="79"/>
    </row>
    <row r="44" spans="1:11" ht="19.5" customHeight="1">
      <c r="A44" s="527"/>
      <c r="B44" s="528"/>
      <c r="C44" s="62"/>
      <c r="D44" s="63"/>
      <c r="E44" s="59">
        <f t="shared" si="1"/>
        <v>0</v>
      </c>
      <c r="F44" s="60"/>
      <c r="G44" s="93"/>
      <c r="H44" s="60"/>
      <c r="I44" s="60"/>
      <c r="J44" s="60"/>
      <c r="K44" s="66"/>
    </row>
    <row r="45" spans="1:11" ht="19.5" customHeight="1">
      <c r="A45" s="527"/>
      <c r="B45" s="528"/>
      <c r="C45" s="95"/>
      <c r="D45" s="144"/>
      <c r="E45" s="72">
        <f t="shared" si="1"/>
        <v>0</v>
      </c>
      <c r="F45" s="72"/>
      <c r="G45" s="107"/>
      <c r="H45" s="72"/>
      <c r="I45" s="72"/>
      <c r="J45" s="72"/>
      <c r="K45" s="73"/>
    </row>
    <row r="46" spans="1:11" ht="19.5" customHeight="1">
      <c r="A46" s="524" t="s">
        <v>63</v>
      </c>
      <c r="B46" s="524"/>
      <c r="C46" s="524"/>
      <c r="D46" s="524"/>
      <c r="E46" s="88">
        <f aca="true" t="shared" si="5" ref="E46:K46">SUM(E43:E45)</f>
        <v>0</v>
      </c>
      <c r="F46" s="89">
        <f t="shared" si="5"/>
        <v>0</v>
      </c>
      <c r="G46" s="90">
        <f t="shared" si="5"/>
        <v>0</v>
      </c>
      <c r="H46" s="89">
        <f t="shared" si="5"/>
        <v>0</v>
      </c>
      <c r="I46" s="89">
        <f t="shared" si="5"/>
        <v>0</v>
      </c>
      <c r="J46" s="89">
        <f t="shared" si="5"/>
        <v>0</v>
      </c>
      <c r="K46" s="89">
        <f t="shared" si="5"/>
        <v>0</v>
      </c>
    </row>
    <row r="47" spans="1:11" ht="19.5" customHeight="1">
      <c r="A47" s="522" t="s">
        <v>64</v>
      </c>
      <c r="B47" s="528" t="s">
        <v>65</v>
      </c>
      <c r="C47" s="108"/>
      <c r="D47" s="109"/>
      <c r="E47" s="59">
        <f t="shared" si="1"/>
        <v>0</v>
      </c>
      <c r="F47" s="110"/>
      <c r="G47" s="192"/>
      <c r="H47" s="193"/>
      <c r="I47" s="193"/>
      <c r="J47" s="112"/>
      <c r="K47" s="112"/>
    </row>
    <row r="48" spans="1:11" ht="19.5" customHeight="1">
      <c r="A48" s="522"/>
      <c r="B48" s="528"/>
      <c r="C48" s="145"/>
      <c r="D48" s="109"/>
      <c r="E48" s="59">
        <f t="shared" si="1"/>
        <v>0</v>
      </c>
      <c r="F48" s="146"/>
      <c r="G48" s="111"/>
      <c r="H48" s="45"/>
      <c r="I48" s="45"/>
      <c r="J48" s="45"/>
      <c r="K48" s="45"/>
    </row>
    <row r="49" spans="1:11" ht="19.5" customHeight="1">
      <c r="A49" s="522"/>
      <c r="B49" s="528"/>
      <c r="C49" s="62"/>
      <c r="D49" s="63"/>
      <c r="E49" s="59">
        <f t="shared" si="1"/>
        <v>0</v>
      </c>
      <c r="F49" s="75"/>
      <c r="G49" s="93"/>
      <c r="H49" s="75"/>
      <c r="I49" s="75"/>
      <c r="J49" s="75"/>
      <c r="K49" s="75"/>
    </row>
    <row r="50" spans="1:11" ht="19.5" customHeight="1">
      <c r="A50" s="524" t="s">
        <v>66</v>
      </c>
      <c r="B50" s="524"/>
      <c r="C50" s="524"/>
      <c r="D50" s="524"/>
      <c r="E50" s="88">
        <f>SUM(E47:E49)</f>
        <v>0</v>
      </c>
      <c r="F50" s="89">
        <f aca="true" t="shared" si="6" ref="F50:K50">SUM(F47:F49)</f>
        <v>0</v>
      </c>
      <c r="G50" s="90">
        <f t="shared" si="6"/>
        <v>0</v>
      </c>
      <c r="H50" s="89">
        <f t="shared" si="6"/>
        <v>0</v>
      </c>
      <c r="I50" s="89">
        <f t="shared" si="6"/>
        <v>0</v>
      </c>
      <c r="J50" s="89">
        <f t="shared" si="6"/>
        <v>0</v>
      </c>
      <c r="K50" s="89">
        <f t="shared" si="6"/>
        <v>0</v>
      </c>
    </row>
    <row r="51" spans="1:11" ht="19.5" customHeight="1">
      <c r="A51" s="529" t="s">
        <v>67</v>
      </c>
      <c r="B51" s="526" t="s">
        <v>68</v>
      </c>
      <c r="C51" s="62"/>
      <c r="D51" s="63"/>
      <c r="E51" s="59">
        <f t="shared" si="1"/>
        <v>0</v>
      </c>
      <c r="F51" s="66"/>
      <c r="G51" s="66"/>
      <c r="H51" s="66"/>
      <c r="I51" s="66"/>
      <c r="J51" s="66"/>
      <c r="K51" s="66"/>
    </row>
    <row r="52" spans="1:11" ht="19.5" customHeight="1">
      <c r="A52" s="529"/>
      <c r="B52" s="526"/>
      <c r="C52" s="62"/>
      <c r="D52" s="63"/>
      <c r="E52" s="59">
        <f t="shared" si="1"/>
        <v>0</v>
      </c>
      <c r="F52" s="60"/>
      <c r="G52" s="93"/>
      <c r="H52" s="60"/>
      <c r="I52" s="60"/>
      <c r="J52" s="60"/>
      <c r="K52" s="66"/>
    </row>
    <row r="53" spans="1:11" ht="19.5" customHeight="1">
      <c r="A53" s="529"/>
      <c r="B53" s="526"/>
      <c r="C53" s="62"/>
      <c r="D53" s="63"/>
      <c r="E53" s="59">
        <f t="shared" si="1"/>
        <v>0</v>
      </c>
      <c r="F53" s="60"/>
      <c r="G53" s="93"/>
      <c r="H53" s="60"/>
      <c r="I53" s="60"/>
      <c r="J53" s="60"/>
      <c r="K53" s="66"/>
    </row>
    <row r="54" spans="1:11" ht="19.5" customHeight="1">
      <c r="A54" s="524" t="s">
        <v>69</v>
      </c>
      <c r="B54" s="524"/>
      <c r="C54" s="524"/>
      <c r="D54" s="524"/>
      <c r="E54" s="88">
        <f aca="true" t="shared" si="7" ref="E54:K54">SUM(E51:E53)</f>
        <v>0</v>
      </c>
      <c r="F54" s="89">
        <f t="shared" si="7"/>
        <v>0</v>
      </c>
      <c r="G54" s="90">
        <f t="shared" si="7"/>
        <v>0</v>
      </c>
      <c r="H54" s="89">
        <f t="shared" si="7"/>
        <v>0</v>
      </c>
      <c r="I54" s="89">
        <f t="shared" si="7"/>
        <v>0</v>
      </c>
      <c r="J54" s="89">
        <f t="shared" si="7"/>
        <v>0</v>
      </c>
      <c r="K54" s="89">
        <f t="shared" si="7"/>
        <v>0</v>
      </c>
    </row>
    <row r="55" spans="1:11" ht="12.75" customHeight="1">
      <c r="A55" s="522" t="s">
        <v>70</v>
      </c>
      <c r="B55" s="530" t="s">
        <v>71</v>
      </c>
      <c r="C55" s="62"/>
      <c r="D55" s="132"/>
      <c r="E55" s="59">
        <f t="shared" si="1"/>
        <v>0</v>
      </c>
      <c r="F55" s="60"/>
      <c r="G55" s="93"/>
      <c r="H55" s="60"/>
      <c r="I55" s="60"/>
      <c r="J55" s="60"/>
      <c r="K55" s="66"/>
    </row>
    <row r="56" spans="1:11" ht="19.5" customHeight="1">
      <c r="A56" s="522"/>
      <c r="B56" s="530"/>
      <c r="C56" s="62"/>
      <c r="D56" s="63"/>
      <c r="E56" s="59">
        <f t="shared" si="1"/>
        <v>0</v>
      </c>
      <c r="F56" s="60"/>
      <c r="G56" s="93"/>
      <c r="H56" s="60"/>
      <c r="I56" s="60"/>
      <c r="J56" s="60"/>
      <c r="K56" s="66"/>
    </row>
    <row r="57" spans="1:11" ht="19.5" customHeight="1">
      <c r="A57" s="522"/>
      <c r="B57" s="530"/>
      <c r="C57" s="62"/>
      <c r="D57" s="63"/>
      <c r="E57" s="71">
        <f t="shared" si="1"/>
        <v>0</v>
      </c>
      <c r="F57" s="72"/>
      <c r="G57" s="107"/>
      <c r="H57" s="72"/>
      <c r="I57" s="72"/>
      <c r="J57" s="72"/>
      <c r="K57" s="73"/>
    </row>
    <row r="58" spans="1:11" ht="19.5" customHeight="1">
      <c r="A58" s="524" t="s">
        <v>72</v>
      </c>
      <c r="B58" s="524"/>
      <c r="C58" s="524"/>
      <c r="D58" s="524"/>
      <c r="E58" s="88">
        <f aca="true" t="shared" si="8" ref="E58:K58">SUM(E55:E57)</f>
        <v>0</v>
      </c>
      <c r="F58" s="89">
        <f t="shared" si="8"/>
        <v>0</v>
      </c>
      <c r="G58" s="90">
        <f t="shared" si="8"/>
        <v>0</v>
      </c>
      <c r="H58" s="89">
        <f t="shared" si="8"/>
        <v>0</v>
      </c>
      <c r="I58" s="89">
        <f t="shared" si="8"/>
        <v>0</v>
      </c>
      <c r="J58" s="89">
        <f t="shared" si="8"/>
        <v>0</v>
      </c>
      <c r="K58" s="89">
        <f t="shared" si="8"/>
        <v>0</v>
      </c>
    </row>
    <row r="59" spans="1:11" ht="21.75" customHeight="1">
      <c r="A59" s="531" t="s">
        <v>73</v>
      </c>
      <c r="B59" s="531"/>
      <c r="C59" s="531"/>
      <c r="D59" s="531"/>
      <c r="E59" s="88">
        <f aca="true" t="shared" si="9" ref="E59:K59">+E34+E38+E42+E46+E50+E54+E58</f>
        <v>417295</v>
      </c>
      <c r="F59" s="88">
        <f t="shared" si="9"/>
        <v>297295</v>
      </c>
      <c r="G59" s="113">
        <f t="shared" si="9"/>
        <v>40000</v>
      </c>
      <c r="H59" s="88">
        <f t="shared" si="9"/>
        <v>40000</v>
      </c>
      <c r="I59" s="88">
        <f t="shared" si="9"/>
        <v>40000</v>
      </c>
      <c r="J59" s="88">
        <f t="shared" si="9"/>
        <v>0</v>
      </c>
      <c r="K59" s="88">
        <f t="shared" si="9"/>
        <v>0</v>
      </c>
    </row>
    <row r="60" spans="1:7" ht="23.25" customHeight="1">
      <c r="A60" s="532" t="s">
        <v>74</v>
      </c>
      <c r="B60" s="532"/>
      <c r="C60" s="532"/>
      <c r="D60" s="532"/>
      <c r="E60" s="532"/>
      <c r="F60" s="532"/>
      <c r="G60" s="532"/>
    </row>
    <row r="61" spans="1:11" ht="66" customHeight="1">
      <c r="A61" s="533"/>
      <c r="B61" s="533"/>
      <c r="C61" s="533"/>
      <c r="D61" s="533"/>
      <c r="E61" s="533"/>
      <c r="F61" s="533"/>
      <c r="G61" s="533"/>
      <c r="H61" s="533"/>
      <c r="I61" s="533"/>
      <c r="J61" s="533"/>
      <c r="K61" s="533"/>
    </row>
    <row r="62" spans="1:7" ht="15.75">
      <c r="A62" s="114"/>
      <c r="B62" s="114"/>
      <c r="C62" s="114"/>
      <c r="D62" s="114"/>
      <c r="E62" s="114"/>
      <c r="F62" s="114"/>
      <c r="G62" s="114"/>
    </row>
    <row r="63" spans="1:11" ht="15.75">
      <c r="A63" s="115"/>
      <c r="B63" s="115"/>
      <c r="C63" s="116" t="s">
        <v>75</v>
      </c>
      <c r="D63" s="1" t="s">
        <v>76</v>
      </c>
      <c r="E63" s="117" t="s">
        <v>77</v>
      </c>
      <c r="F63" s="118" t="s">
        <v>352</v>
      </c>
      <c r="G63" s="119"/>
      <c r="H63" s="120"/>
      <c r="I63" s="121" t="s">
        <v>78</v>
      </c>
      <c r="K63" s="122"/>
    </row>
    <row r="64" spans="1:11" ht="15.75">
      <c r="A64" s="115"/>
      <c r="B64" s="115"/>
      <c r="C64" s="116" t="s">
        <v>79</v>
      </c>
      <c r="D64" s="1" t="s">
        <v>80</v>
      </c>
      <c r="E64" s="120"/>
      <c r="F64" s="115"/>
      <c r="G64" s="115"/>
      <c r="H64" s="115"/>
      <c r="I64" s="115" t="s">
        <v>293</v>
      </c>
      <c r="J64" s="115"/>
      <c r="K64" s="123"/>
    </row>
    <row r="65" spans="1:7" ht="15.75">
      <c r="A65" s="114"/>
      <c r="B65" s="114"/>
      <c r="C65" s="114"/>
      <c r="D65" s="114"/>
      <c r="E65" s="114"/>
      <c r="F65" s="114"/>
      <c r="G65" s="114"/>
    </row>
    <row r="66" spans="1:7" ht="15.75">
      <c r="A66" s="114"/>
      <c r="B66" s="114"/>
      <c r="C66" s="114"/>
      <c r="D66" s="114"/>
      <c r="E66" s="114"/>
      <c r="F66" s="114"/>
      <c r="G66" s="114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</sheetData>
  <sheetProtection selectLockedCells="1" selectUnlockedCells="1"/>
  <mergeCells count="45">
    <mergeCell ref="A58:D58"/>
    <mergeCell ref="A59:D59"/>
    <mergeCell ref="A60:G60"/>
    <mergeCell ref="A61:K61"/>
    <mergeCell ref="A50:D50"/>
    <mergeCell ref="A51:A53"/>
    <mergeCell ref="B51:B53"/>
    <mergeCell ref="A54:D54"/>
    <mergeCell ref="A55:A57"/>
    <mergeCell ref="B55:B57"/>
    <mergeCell ref="A42:D42"/>
    <mergeCell ref="A43:A45"/>
    <mergeCell ref="B43:B45"/>
    <mergeCell ref="A46:D46"/>
    <mergeCell ref="A47:A49"/>
    <mergeCell ref="B47:B49"/>
    <mergeCell ref="A34:D34"/>
    <mergeCell ref="A35:A37"/>
    <mergeCell ref="B35:B37"/>
    <mergeCell ref="A38:D38"/>
    <mergeCell ref="A39:A41"/>
    <mergeCell ref="B39:B41"/>
    <mergeCell ref="A21:D22"/>
    <mergeCell ref="H21:K21"/>
    <mergeCell ref="C26:D26"/>
    <mergeCell ref="A28:D29"/>
    <mergeCell ref="H28:K28"/>
    <mergeCell ref="A31:A33"/>
    <mergeCell ref="B31:B33"/>
    <mergeCell ref="A7:D19"/>
    <mergeCell ref="I7:K7"/>
    <mergeCell ref="I8:K8"/>
    <mergeCell ref="I9:K9"/>
    <mergeCell ref="I10:K10"/>
    <mergeCell ref="I12:K12"/>
    <mergeCell ref="I13:K13"/>
    <mergeCell ref="I14:K14"/>
    <mergeCell ref="G15:K19"/>
    <mergeCell ref="I11:K11"/>
    <mergeCell ref="A3:D3"/>
    <mergeCell ref="E3:K3"/>
    <mergeCell ref="A4:D4"/>
    <mergeCell ref="E4:K4"/>
    <mergeCell ref="E5:I5"/>
    <mergeCell ref="J5:K5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72"/>
  <sheetViews>
    <sheetView zoomScale="69" zoomScaleNormal="69" zoomScalePageLayoutView="0" workbookViewId="0" topLeftCell="A1">
      <selection activeCell="G15" sqref="G15:K20"/>
    </sheetView>
  </sheetViews>
  <sheetFormatPr defaultColWidth="0" defaultRowHeight="14.25" zeroHeight="1"/>
  <cols>
    <col min="1" max="1" width="3.25390625" style="1" customWidth="1"/>
    <col min="2" max="2" width="11.125" style="1" customWidth="1"/>
    <col min="3" max="3" width="7.50390625" style="1" customWidth="1"/>
    <col min="4" max="4" width="28.50390625" style="1" customWidth="1"/>
    <col min="5" max="5" width="27.125" style="1" customWidth="1"/>
    <col min="6" max="6" width="12.50390625" style="1" customWidth="1"/>
    <col min="7" max="7" width="23.00390625" style="1" customWidth="1"/>
    <col min="8" max="8" width="17.75390625" style="1" customWidth="1"/>
    <col min="9" max="9" width="13.50390625" style="1" customWidth="1"/>
    <col min="10" max="10" width="11.25390625" style="1" customWidth="1"/>
    <col min="11" max="11" width="16.625" style="2" customWidth="1"/>
    <col min="12" max="12" width="9.2539062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511" t="s">
        <v>119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33" customHeight="1" thickTop="1">
      <c r="A8" s="511"/>
      <c r="B8" s="511"/>
      <c r="C8" s="511"/>
      <c r="D8" s="511"/>
      <c r="E8" s="22" t="s">
        <v>8</v>
      </c>
      <c r="F8" s="23"/>
      <c r="G8" s="24" t="s">
        <v>9</v>
      </c>
      <c r="H8" s="206" t="s">
        <v>132</v>
      </c>
      <c r="I8" s="513" t="s">
        <v>83</v>
      </c>
      <c r="J8" s="513"/>
      <c r="K8" s="513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07" t="s">
        <v>133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208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208"/>
      <c r="I11" s="385"/>
      <c r="J11" s="385"/>
      <c r="K11" s="385"/>
    </row>
    <row r="12" spans="1:11" ht="36.7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07" t="s">
        <v>133</v>
      </c>
      <c r="I12" s="514" t="s">
        <v>134</v>
      </c>
      <c r="J12" s="514"/>
      <c r="K12" s="514"/>
    </row>
    <row r="13" spans="1:11" ht="45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209" t="s">
        <v>272</v>
      </c>
      <c r="I13" s="514" t="s">
        <v>273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516" t="s">
        <v>404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516"/>
      <c r="H19" s="516"/>
      <c r="I19" s="516"/>
      <c r="J19" s="516"/>
      <c r="K19" s="516"/>
    </row>
    <row r="20" spans="1:11" ht="16.5" customHeight="1">
      <c r="A20" s="511"/>
      <c r="B20" s="511"/>
      <c r="C20" s="511"/>
      <c r="D20" s="511"/>
      <c r="E20" s="38" t="s">
        <v>32</v>
      </c>
      <c r="F20" s="39" t="s">
        <v>33</v>
      </c>
      <c r="G20" s="516"/>
      <c r="H20" s="516"/>
      <c r="I20" s="516"/>
      <c r="J20" s="516"/>
      <c r="K20" s="51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24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37.5" customHeight="1">
      <c r="A23" s="517"/>
      <c r="B23" s="517"/>
      <c r="C23" s="517"/>
      <c r="D23" s="517"/>
      <c r="E23" s="49" t="s">
        <v>39</v>
      </c>
      <c r="F23" s="50" t="s">
        <v>40</v>
      </c>
      <c r="G23" s="50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 thickBot="1">
      <c r="A24" s="52"/>
      <c r="B24" s="53"/>
      <c r="C24" s="52" t="s">
        <v>43</v>
      </c>
      <c r="D24" s="54" t="s">
        <v>44</v>
      </c>
      <c r="E24" s="55">
        <v>1</v>
      </c>
      <c r="F24" s="56">
        <v>2</v>
      </c>
      <c r="G24" s="54">
        <v>3</v>
      </c>
      <c r="H24" s="55">
        <v>4</v>
      </c>
      <c r="I24" s="55">
        <v>5</v>
      </c>
      <c r="J24" s="55">
        <v>6</v>
      </c>
      <c r="K24" s="55">
        <v>7</v>
      </c>
    </row>
    <row r="25" spans="1:11" ht="17.25" customHeight="1" thickTop="1">
      <c r="A25" s="58"/>
      <c r="B25" s="124"/>
      <c r="C25" s="210">
        <v>42</v>
      </c>
      <c r="D25" s="211" t="s">
        <v>123</v>
      </c>
      <c r="E25" s="212">
        <f>E26</f>
        <v>301000</v>
      </c>
      <c r="F25" s="212">
        <f aca="true" t="shared" si="0" ref="F25:K25">F26</f>
        <v>301000</v>
      </c>
      <c r="G25" s="212">
        <f t="shared" si="0"/>
        <v>100000</v>
      </c>
      <c r="H25" s="212">
        <f t="shared" si="0"/>
        <v>110000</v>
      </c>
      <c r="I25" s="212">
        <f t="shared" si="0"/>
        <v>0</v>
      </c>
      <c r="J25" s="212">
        <f t="shared" si="0"/>
        <v>0</v>
      </c>
      <c r="K25" s="480">
        <f t="shared" si="0"/>
        <v>0</v>
      </c>
    </row>
    <row r="26" spans="1:11" ht="17.25" customHeight="1">
      <c r="A26" s="58"/>
      <c r="B26" s="124"/>
      <c r="C26" s="181">
        <v>421</v>
      </c>
      <c r="D26" s="182" t="s">
        <v>88</v>
      </c>
      <c r="E26" s="133">
        <f>F26</f>
        <v>301000</v>
      </c>
      <c r="F26" s="224">
        <v>301000</v>
      </c>
      <c r="G26" s="84">
        <v>100000</v>
      </c>
      <c r="H26" s="84">
        <v>110000</v>
      </c>
      <c r="I26" s="84">
        <v>0</v>
      </c>
      <c r="J26" s="84">
        <v>0</v>
      </c>
      <c r="K26" s="481">
        <v>0</v>
      </c>
    </row>
    <row r="27" spans="1:11" ht="17.25" customHeight="1">
      <c r="A27" s="58"/>
      <c r="B27" s="124"/>
      <c r="C27" s="145">
        <v>45</v>
      </c>
      <c r="D27" s="180" t="s">
        <v>117</v>
      </c>
      <c r="E27" s="212">
        <f aca="true" t="shared" si="1" ref="E27:K27">E28</f>
        <v>962324</v>
      </c>
      <c r="F27" s="160">
        <f t="shared" si="1"/>
        <v>462324</v>
      </c>
      <c r="G27" s="160">
        <f t="shared" si="1"/>
        <v>0</v>
      </c>
      <c r="H27" s="160">
        <f t="shared" si="1"/>
        <v>0</v>
      </c>
      <c r="I27" s="160">
        <f t="shared" si="1"/>
        <v>500000</v>
      </c>
      <c r="J27" s="160">
        <f t="shared" si="1"/>
        <v>0</v>
      </c>
      <c r="K27" s="482">
        <f t="shared" si="1"/>
        <v>0</v>
      </c>
    </row>
    <row r="28" spans="1:11" ht="32.25" thickBot="1">
      <c r="A28" s="58"/>
      <c r="B28" s="124"/>
      <c r="C28" s="213">
        <v>451</v>
      </c>
      <c r="D28" s="214" t="s">
        <v>118</v>
      </c>
      <c r="E28" s="133">
        <f>SUM(F28:K28)</f>
        <v>962324</v>
      </c>
      <c r="F28" s="215">
        <v>462324</v>
      </c>
      <c r="G28" s="72">
        <v>0</v>
      </c>
      <c r="H28" s="72">
        <v>0</v>
      </c>
      <c r="I28" s="72">
        <v>500000</v>
      </c>
      <c r="J28" s="72">
        <v>0</v>
      </c>
      <c r="K28" s="483">
        <v>0</v>
      </c>
    </row>
    <row r="29" spans="1:11" ht="17.25" customHeight="1" thickBot="1" thickTop="1">
      <c r="A29" s="136"/>
      <c r="B29" s="137"/>
      <c r="C29" s="521" t="s">
        <v>49</v>
      </c>
      <c r="D29" s="521"/>
      <c r="E29" s="216">
        <f>SUM(F29:K29)</f>
        <v>1473324</v>
      </c>
      <c r="F29" s="88">
        <f>F25+F27</f>
        <v>763324</v>
      </c>
      <c r="G29" s="88">
        <f>G27+G25</f>
        <v>100000</v>
      </c>
      <c r="H29" s="88">
        <f>H27+H25</f>
        <v>110000</v>
      </c>
      <c r="I29" s="88">
        <f>I27</f>
        <v>500000</v>
      </c>
      <c r="J29" s="88">
        <f>J27</f>
        <v>0</v>
      </c>
      <c r="K29" s="484">
        <f>K27</f>
        <v>0</v>
      </c>
    </row>
    <row r="30" spans="1:11" ht="17.25" customHeight="1" thickTop="1">
      <c r="A30" s="57"/>
      <c r="B30" s="74"/>
      <c r="C30" s="138"/>
      <c r="D30" s="139"/>
      <c r="E30" s="75"/>
      <c r="F30" s="76"/>
      <c r="G30" s="77"/>
      <c r="H30" s="140"/>
      <c r="I30" s="140"/>
      <c r="J30" s="140"/>
      <c r="K30" s="76"/>
    </row>
    <row r="31" spans="1:11" ht="20.25" customHeight="1">
      <c r="A31" s="517" t="s">
        <v>50</v>
      </c>
      <c r="B31" s="517"/>
      <c r="C31" s="517"/>
      <c r="D31" s="517"/>
      <c r="E31" s="46" t="s">
        <v>35</v>
      </c>
      <c r="F31" s="47" t="s">
        <v>36</v>
      </c>
      <c r="G31" s="48" t="s">
        <v>37</v>
      </c>
      <c r="H31" s="518" t="s">
        <v>38</v>
      </c>
      <c r="I31" s="518"/>
      <c r="J31" s="518"/>
      <c r="K31" s="518"/>
    </row>
    <row r="32" spans="1:11" ht="32.25" customHeight="1">
      <c r="A32" s="517"/>
      <c r="B32" s="517"/>
      <c r="C32" s="517"/>
      <c r="D32" s="517"/>
      <c r="E32" s="49" t="s">
        <v>39</v>
      </c>
      <c r="F32" s="50" t="s">
        <v>40</v>
      </c>
      <c r="G32" s="501" t="s">
        <v>349</v>
      </c>
      <c r="H32" s="45" t="s">
        <v>41</v>
      </c>
      <c r="I32" s="45" t="s">
        <v>304</v>
      </c>
      <c r="J32" s="45" t="s">
        <v>350</v>
      </c>
      <c r="K32" s="45" t="s">
        <v>351</v>
      </c>
    </row>
    <row r="33" spans="1:11" ht="17.25" customHeight="1" thickBot="1">
      <c r="A33" s="52"/>
      <c r="B33" s="53"/>
      <c r="C33" s="52" t="s">
        <v>43</v>
      </c>
      <c r="D33" s="54" t="s">
        <v>44</v>
      </c>
      <c r="E33" s="55">
        <v>1</v>
      </c>
      <c r="F33" s="56">
        <v>2</v>
      </c>
      <c r="G33" s="54">
        <v>3</v>
      </c>
      <c r="H33" s="55">
        <v>4</v>
      </c>
      <c r="I33" s="55">
        <v>5</v>
      </c>
      <c r="J33" s="55">
        <v>6</v>
      </c>
      <c r="K33" s="55">
        <v>7</v>
      </c>
    </row>
    <row r="34" spans="1:11" ht="19.5" customHeight="1" thickBot="1" thickTop="1">
      <c r="A34" s="522" t="s">
        <v>51</v>
      </c>
      <c r="B34" s="523" t="s">
        <v>52</v>
      </c>
      <c r="C34" s="62">
        <v>611</v>
      </c>
      <c r="D34" s="63" t="s">
        <v>53</v>
      </c>
      <c r="E34" s="59">
        <f aca="true" t="shared" si="2" ref="E34:E60">SUM(F34:K34)</f>
        <v>1172324</v>
      </c>
      <c r="F34" s="65">
        <v>462324</v>
      </c>
      <c r="G34" s="65">
        <v>100000</v>
      </c>
      <c r="H34" s="65">
        <v>110000</v>
      </c>
      <c r="I34" s="65">
        <v>500000</v>
      </c>
      <c r="J34" s="65"/>
      <c r="K34" s="79"/>
    </row>
    <row r="35" spans="1:11" ht="19.5" customHeight="1" thickBot="1" thickTop="1">
      <c r="A35" s="522"/>
      <c r="B35" s="523"/>
      <c r="C35" s="62"/>
      <c r="D35" s="63"/>
      <c r="E35" s="59">
        <f t="shared" si="2"/>
        <v>0</v>
      </c>
      <c r="F35" s="65"/>
      <c r="G35" s="80"/>
      <c r="H35" s="65"/>
      <c r="I35" s="65"/>
      <c r="J35" s="65"/>
      <c r="K35" s="79"/>
    </row>
    <row r="36" spans="1:11" ht="19.5" customHeight="1" thickBot="1" thickTop="1">
      <c r="A36" s="522"/>
      <c r="B36" s="523"/>
      <c r="C36" s="81"/>
      <c r="D36" s="82"/>
      <c r="E36" s="83">
        <f t="shared" si="2"/>
        <v>0</v>
      </c>
      <c r="F36" s="84"/>
      <c r="G36" s="85"/>
      <c r="H36" s="84"/>
      <c r="I36" s="84"/>
      <c r="J36" s="86"/>
      <c r="K36" s="87"/>
    </row>
    <row r="37" spans="1:11" ht="19.5" customHeight="1" thickBot="1" thickTop="1">
      <c r="A37" s="524" t="s">
        <v>54</v>
      </c>
      <c r="B37" s="524"/>
      <c r="C37" s="524"/>
      <c r="D37" s="524"/>
      <c r="E37" s="88">
        <f aca="true" t="shared" si="3" ref="E37:K37">SUM(E34:E36)</f>
        <v>1172324</v>
      </c>
      <c r="F37" s="89">
        <f t="shared" si="3"/>
        <v>462324</v>
      </c>
      <c r="G37" s="90">
        <f t="shared" si="3"/>
        <v>100000</v>
      </c>
      <c r="H37" s="89">
        <f t="shared" si="3"/>
        <v>110000</v>
      </c>
      <c r="I37" s="89">
        <f t="shared" si="3"/>
        <v>500000</v>
      </c>
      <c r="J37" s="89">
        <f t="shared" si="3"/>
        <v>0</v>
      </c>
      <c r="K37" s="89">
        <f t="shared" si="3"/>
        <v>0</v>
      </c>
    </row>
    <row r="38" spans="1:11" ht="19.5" customHeight="1" thickBot="1" thickTop="1">
      <c r="A38" s="522" t="s">
        <v>55</v>
      </c>
      <c r="B38" s="525" t="s">
        <v>56</v>
      </c>
      <c r="C38" s="62"/>
      <c r="D38" s="91"/>
      <c r="E38" s="92">
        <f t="shared" si="2"/>
        <v>0</v>
      </c>
      <c r="F38" s="65"/>
      <c r="G38" s="80"/>
      <c r="H38" s="65"/>
      <c r="I38" s="65"/>
      <c r="J38" s="65"/>
      <c r="K38" s="79"/>
    </row>
    <row r="39" spans="1:11" ht="19.5" customHeight="1" thickBot="1" thickTop="1">
      <c r="A39" s="522"/>
      <c r="B39" s="525"/>
      <c r="C39" s="62"/>
      <c r="D39" s="91"/>
      <c r="E39" s="59">
        <f t="shared" si="2"/>
        <v>0</v>
      </c>
      <c r="F39" s="65"/>
      <c r="G39" s="80"/>
      <c r="H39" s="65"/>
      <c r="I39" s="65"/>
      <c r="J39" s="65"/>
      <c r="K39" s="79"/>
    </row>
    <row r="40" spans="1:11" ht="19.5" customHeight="1" thickBot="1" thickTop="1">
      <c r="A40" s="522"/>
      <c r="B40" s="525"/>
      <c r="C40" s="62"/>
      <c r="D40" s="63"/>
      <c r="E40" s="59">
        <f t="shared" si="2"/>
        <v>0</v>
      </c>
      <c r="F40" s="60"/>
      <c r="G40" s="93"/>
      <c r="H40" s="60"/>
      <c r="I40" s="60"/>
      <c r="J40" s="60"/>
      <c r="K40" s="66"/>
    </row>
    <row r="41" spans="1:11" ht="19.5" customHeight="1" thickBot="1" thickTop="1">
      <c r="A41" s="524" t="s">
        <v>57</v>
      </c>
      <c r="B41" s="524"/>
      <c r="C41" s="524"/>
      <c r="D41" s="524"/>
      <c r="E41" s="88">
        <f aca="true" t="shared" si="4" ref="E41:K41">SUM(E38:E40)</f>
        <v>0</v>
      </c>
      <c r="F41" s="89">
        <f t="shared" si="4"/>
        <v>0</v>
      </c>
      <c r="G41" s="90">
        <f t="shared" si="4"/>
        <v>0</v>
      </c>
      <c r="H41" s="89">
        <f t="shared" si="4"/>
        <v>0</v>
      </c>
      <c r="I41" s="89">
        <f t="shared" si="4"/>
        <v>0</v>
      </c>
      <c r="J41" s="89">
        <f t="shared" si="4"/>
        <v>0</v>
      </c>
      <c r="K41" s="89">
        <f t="shared" si="4"/>
        <v>0</v>
      </c>
    </row>
    <row r="42" spans="1:11" ht="19.5" customHeight="1" thickBot="1" thickTop="1">
      <c r="A42" s="522" t="s">
        <v>58</v>
      </c>
      <c r="B42" s="526" t="s">
        <v>59</v>
      </c>
      <c r="C42" s="62"/>
      <c r="D42" s="91"/>
      <c r="E42" s="59">
        <f t="shared" si="2"/>
        <v>0</v>
      </c>
      <c r="F42" s="60"/>
      <c r="G42" s="60"/>
      <c r="H42" s="60"/>
      <c r="I42" s="60">
        <v>0</v>
      </c>
      <c r="J42" s="60"/>
      <c r="K42" s="66"/>
    </row>
    <row r="43" spans="1:11" ht="19.5" customHeight="1" thickBot="1" thickTop="1">
      <c r="A43" s="522"/>
      <c r="B43" s="526"/>
      <c r="C43" s="62"/>
      <c r="D43" s="63"/>
      <c r="E43" s="59">
        <f t="shared" si="2"/>
        <v>0</v>
      </c>
      <c r="F43" s="60"/>
      <c r="G43" s="60"/>
      <c r="H43" s="60"/>
      <c r="I43" s="60"/>
      <c r="J43" s="60"/>
      <c r="K43" s="66"/>
    </row>
    <row r="44" spans="1:11" ht="19.5" customHeight="1" thickBot="1" thickTop="1">
      <c r="A44" s="522"/>
      <c r="B44" s="526"/>
      <c r="C44" s="95"/>
      <c r="D44" s="96"/>
      <c r="E44" s="71">
        <f t="shared" si="2"/>
        <v>0</v>
      </c>
      <c r="F44" s="72"/>
      <c r="G44" s="97"/>
      <c r="H44" s="72"/>
      <c r="I44" s="72"/>
      <c r="J44" s="72"/>
      <c r="K44" s="73"/>
    </row>
    <row r="45" spans="1:11" ht="19.5" customHeight="1" thickBot="1" thickTop="1">
      <c r="A45" s="524" t="s">
        <v>60</v>
      </c>
      <c r="B45" s="524"/>
      <c r="C45" s="524"/>
      <c r="D45" s="524"/>
      <c r="E45" s="88">
        <f aca="true" t="shared" si="5" ref="E45:K45">SUM(E42:E44)</f>
        <v>0</v>
      </c>
      <c r="F45" s="89">
        <f t="shared" si="5"/>
        <v>0</v>
      </c>
      <c r="G45" s="90">
        <f t="shared" si="5"/>
        <v>0</v>
      </c>
      <c r="H45" s="90">
        <f t="shared" si="5"/>
        <v>0</v>
      </c>
      <c r="I45" s="90">
        <f t="shared" si="5"/>
        <v>0</v>
      </c>
      <c r="J45" s="90">
        <f t="shared" si="5"/>
        <v>0</v>
      </c>
      <c r="K45" s="90">
        <f t="shared" si="5"/>
        <v>0</v>
      </c>
    </row>
    <row r="46" spans="1:11" ht="19.5" customHeight="1" thickBot="1" thickTop="1">
      <c r="A46" s="527" t="s">
        <v>61</v>
      </c>
      <c r="B46" s="528" t="s">
        <v>62</v>
      </c>
      <c r="C46" s="62"/>
      <c r="D46" s="91"/>
      <c r="E46" s="92">
        <f t="shared" si="2"/>
        <v>0</v>
      </c>
      <c r="F46" s="65"/>
      <c r="G46" s="65"/>
      <c r="H46" s="65"/>
      <c r="I46" s="65"/>
      <c r="J46" s="65"/>
      <c r="K46" s="79"/>
    </row>
    <row r="47" spans="1:11" ht="19.5" customHeight="1" thickBot="1" thickTop="1">
      <c r="A47" s="527"/>
      <c r="B47" s="528"/>
      <c r="C47" s="62"/>
      <c r="D47" s="63"/>
      <c r="E47" s="59">
        <f t="shared" si="2"/>
        <v>0</v>
      </c>
      <c r="F47" s="60"/>
      <c r="G47" s="93"/>
      <c r="H47" s="60"/>
      <c r="I47" s="60"/>
      <c r="J47" s="60"/>
      <c r="K47" s="66"/>
    </row>
    <row r="48" spans="1:11" ht="19.5" customHeight="1" thickBot="1" thickTop="1">
      <c r="A48" s="527"/>
      <c r="B48" s="528"/>
      <c r="C48" s="95"/>
      <c r="D48" s="144"/>
      <c r="E48" s="72">
        <f t="shared" si="2"/>
        <v>0</v>
      </c>
      <c r="F48" s="72"/>
      <c r="G48" s="107"/>
      <c r="H48" s="72"/>
      <c r="I48" s="72"/>
      <c r="J48" s="72"/>
      <c r="K48" s="73"/>
    </row>
    <row r="49" spans="1:11" ht="19.5" customHeight="1" thickBot="1" thickTop="1">
      <c r="A49" s="524" t="s">
        <v>63</v>
      </c>
      <c r="B49" s="524"/>
      <c r="C49" s="524"/>
      <c r="D49" s="524"/>
      <c r="E49" s="88">
        <f aca="true" t="shared" si="6" ref="E49:K49">SUM(E46:E48)</f>
        <v>0</v>
      </c>
      <c r="F49" s="89">
        <f t="shared" si="6"/>
        <v>0</v>
      </c>
      <c r="G49" s="90">
        <f t="shared" si="6"/>
        <v>0</v>
      </c>
      <c r="H49" s="89">
        <f t="shared" si="6"/>
        <v>0</v>
      </c>
      <c r="I49" s="89">
        <f t="shared" si="6"/>
        <v>0</v>
      </c>
      <c r="J49" s="89">
        <f t="shared" si="6"/>
        <v>0</v>
      </c>
      <c r="K49" s="89">
        <f t="shared" si="6"/>
        <v>0</v>
      </c>
    </row>
    <row r="50" spans="1:11" ht="19.5" customHeight="1" thickBot="1" thickTop="1">
      <c r="A50" s="522" t="s">
        <v>64</v>
      </c>
      <c r="B50" s="528" t="s">
        <v>65</v>
      </c>
      <c r="C50" s="108"/>
      <c r="D50" s="109"/>
      <c r="E50" s="59">
        <f t="shared" si="2"/>
        <v>0</v>
      </c>
      <c r="F50" s="110"/>
      <c r="G50" s="192"/>
      <c r="H50" s="193"/>
      <c r="I50" s="193"/>
      <c r="J50" s="112"/>
      <c r="K50" s="112"/>
    </row>
    <row r="51" spans="1:11" ht="19.5" customHeight="1" thickBot="1" thickTop="1">
      <c r="A51" s="522"/>
      <c r="B51" s="528"/>
      <c r="C51" s="145"/>
      <c r="D51" s="109"/>
      <c r="E51" s="59">
        <f t="shared" si="2"/>
        <v>0</v>
      </c>
      <c r="F51" s="146"/>
      <c r="G51" s="111"/>
      <c r="H51" s="45"/>
      <c r="I51" s="45"/>
      <c r="J51" s="45"/>
      <c r="K51" s="45"/>
    </row>
    <row r="52" spans="1:11" ht="19.5" customHeight="1" thickBot="1" thickTop="1">
      <c r="A52" s="522"/>
      <c r="B52" s="528"/>
      <c r="C52" s="62"/>
      <c r="D52" s="63"/>
      <c r="E52" s="59">
        <f t="shared" si="2"/>
        <v>0</v>
      </c>
      <c r="F52" s="75"/>
      <c r="G52" s="93"/>
      <c r="H52" s="75"/>
      <c r="I52" s="75"/>
      <c r="J52" s="75"/>
      <c r="K52" s="75"/>
    </row>
    <row r="53" spans="1:11" ht="19.5" customHeight="1" thickBot="1" thickTop="1">
      <c r="A53" s="524" t="s">
        <v>66</v>
      </c>
      <c r="B53" s="524"/>
      <c r="C53" s="524"/>
      <c r="D53" s="524"/>
      <c r="E53" s="88">
        <f>SUM(E50:E52)</f>
        <v>0</v>
      </c>
      <c r="F53" s="89">
        <f aca="true" t="shared" si="7" ref="F53:K53">SUM(F50:F52)</f>
        <v>0</v>
      </c>
      <c r="G53" s="90">
        <f t="shared" si="7"/>
        <v>0</v>
      </c>
      <c r="H53" s="89">
        <f t="shared" si="7"/>
        <v>0</v>
      </c>
      <c r="I53" s="89">
        <f t="shared" si="7"/>
        <v>0</v>
      </c>
      <c r="J53" s="89">
        <f t="shared" si="7"/>
        <v>0</v>
      </c>
      <c r="K53" s="89">
        <f t="shared" si="7"/>
        <v>0</v>
      </c>
    </row>
    <row r="54" spans="1:11" ht="19.5" customHeight="1" thickBot="1" thickTop="1">
      <c r="A54" s="529" t="s">
        <v>67</v>
      </c>
      <c r="B54" s="526" t="s">
        <v>68</v>
      </c>
      <c r="C54" s="62">
        <v>642</v>
      </c>
      <c r="D54" s="63" t="s">
        <v>295</v>
      </c>
      <c r="E54" s="59">
        <f t="shared" si="2"/>
        <v>0</v>
      </c>
      <c r="F54" s="66"/>
      <c r="G54" s="66">
        <v>0</v>
      </c>
      <c r="H54" s="66"/>
      <c r="I54" s="66"/>
      <c r="J54" s="66"/>
      <c r="K54" s="66"/>
    </row>
    <row r="55" spans="1:11" ht="19.5" customHeight="1" thickBot="1" thickTop="1">
      <c r="A55" s="529"/>
      <c r="B55" s="526"/>
      <c r="C55" s="62"/>
      <c r="D55" s="63"/>
      <c r="E55" s="59">
        <f t="shared" si="2"/>
        <v>0</v>
      </c>
      <c r="F55" s="60"/>
      <c r="G55" s="93"/>
      <c r="H55" s="60"/>
      <c r="I55" s="60"/>
      <c r="J55" s="60"/>
      <c r="K55" s="66"/>
    </row>
    <row r="56" spans="1:11" ht="19.5" customHeight="1" thickBot="1" thickTop="1">
      <c r="A56" s="529"/>
      <c r="B56" s="526"/>
      <c r="C56" s="62"/>
      <c r="D56" s="63"/>
      <c r="E56" s="59">
        <f t="shared" si="2"/>
        <v>0</v>
      </c>
      <c r="F56" s="60"/>
      <c r="G56" s="93"/>
      <c r="H56" s="60"/>
      <c r="I56" s="60"/>
      <c r="J56" s="60"/>
      <c r="K56" s="66"/>
    </row>
    <row r="57" spans="1:11" ht="19.5" customHeight="1" thickBot="1" thickTop="1">
      <c r="A57" s="524" t="s">
        <v>69</v>
      </c>
      <c r="B57" s="524"/>
      <c r="C57" s="524"/>
      <c r="D57" s="524"/>
      <c r="E57" s="88">
        <f aca="true" t="shared" si="8" ref="E57:K57">SUM(E54:E56)</f>
        <v>0</v>
      </c>
      <c r="F57" s="89">
        <f t="shared" si="8"/>
        <v>0</v>
      </c>
      <c r="G57" s="90">
        <f t="shared" si="8"/>
        <v>0</v>
      </c>
      <c r="H57" s="89">
        <f t="shared" si="8"/>
        <v>0</v>
      </c>
      <c r="I57" s="89">
        <f t="shared" si="8"/>
        <v>0</v>
      </c>
      <c r="J57" s="89">
        <f t="shared" si="8"/>
        <v>0</v>
      </c>
      <c r="K57" s="89">
        <f t="shared" si="8"/>
        <v>0</v>
      </c>
    </row>
    <row r="58" spans="1:11" ht="48.75" thickBot="1" thickTop="1">
      <c r="A58" s="522" t="s">
        <v>70</v>
      </c>
      <c r="B58" s="530" t="s">
        <v>71</v>
      </c>
      <c r="C58" s="62">
        <v>844</v>
      </c>
      <c r="D58" s="132" t="s">
        <v>274</v>
      </c>
      <c r="E58" s="59">
        <f t="shared" si="2"/>
        <v>301000</v>
      </c>
      <c r="F58" s="60">
        <v>301000</v>
      </c>
      <c r="G58" s="93"/>
      <c r="H58" s="60"/>
      <c r="I58" s="60"/>
      <c r="J58" s="60"/>
      <c r="K58" s="66"/>
    </row>
    <row r="59" spans="1:11" ht="19.5" customHeight="1" thickBot="1" thickTop="1">
      <c r="A59" s="522"/>
      <c r="B59" s="530"/>
      <c r="C59" s="62"/>
      <c r="D59" s="63"/>
      <c r="E59" s="59">
        <f t="shared" si="2"/>
        <v>0</v>
      </c>
      <c r="F59" s="60"/>
      <c r="G59" s="93"/>
      <c r="H59" s="60"/>
      <c r="I59" s="60"/>
      <c r="J59" s="60"/>
      <c r="K59" s="66"/>
    </row>
    <row r="60" spans="1:11" ht="19.5" customHeight="1" thickBot="1" thickTop="1">
      <c r="A60" s="522"/>
      <c r="B60" s="530"/>
      <c r="C60" s="62"/>
      <c r="D60" s="63"/>
      <c r="E60" s="71">
        <f t="shared" si="2"/>
        <v>0</v>
      </c>
      <c r="F60" s="72"/>
      <c r="G60" s="107"/>
      <c r="H60" s="72"/>
      <c r="I60" s="72"/>
      <c r="J60" s="72"/>
      <c r="K60" s="73"/>
    </row>
    <row r="61" spans="1:11" ht="19.5" customHeight="1" thickBot="1" thickTop="1">
      <c r="A61" s="524" t="s">
        <v>72</v>
      </c>
      <c r="B61" s="524"/>
      <c r="C61" s="524"/>
      <c r="D61" s="524"/>
      <c r="E61" s="88">
        <f aca="true" t="shared" si="9" ref="E61:K61">SUM(E58:E60)</f>
        <v>301000</v>
      </c>
      <c r="F61" s="89">
        <f t="shared" si="9"/>
        <v>301000</v>
      </c>
      <c r="G61" s="90">
        <f t="shared" si="9"/>
        <v>0</v>
      </c>
      <c r="H61" s="89">
        <f t="shared" si="9"/>
        <v>0</v>
      </c>
      <c r="I61" s="89">
        <f t="shared" si="9"/>
        <v>0</v>
      </c>
      <c r="J61" s="89">
        <f t="shared" si="9"/>
        <v>0</v>
      </c>
      <c r="K61" s="89">
        <f t="shared" si="9"/>
        <v>0</v>
      </c>
    </row>
    <row r="62" spans="1:11" ht="21.75" customHeight="1" thickBot="1" thickTop="1">
      <c r="A62" s="531" t="s">
        <v>73</v>
      </c>
      <c r="B62" s="531"/>
      <c r="C62" s="531"/>
      <c r="D62" s="531"/>
      <c r="E62" s="88">
        <f aca="true" t="shared" si="10" ref="E62:K62">+E37+E41+E45+E49+E53+E57+E61</f>
        <v>1473324</v>
      </c>
      <c r="F62" s="88">
        <f t="shared" si="10"/>
        <v>763324</v>
      </c>
      <c r="G62" s="113">
        <f t="shared" si="10"/>
        <v>100000</v>
      </c>
      <c r="H62" s="88">
        <f t="shared" si="10"/>
        <v>110000</v>
      </c>
      <c r="I62" s="88">
        <f t="shared" si="10"/>
        <v>500000</v>
      </c>
      <c r="J62" s="88">
        <f t="shared" si="10"/>
        <v>0</v>
      </c>
      <c r="K62" s="88">
        <f t="shared" si="10"/>
        <v>0</v>
      </c>
    </row>
    <row r="63" spans="1:7" ht="23.25" customHeight="1" thickTop="1">
      <c r="A63" s="532" t="s">
        <v>74</v>
      </c>
      <c r="B63" s="532"/>
      <c r="C63" s="532"/>
      <c r="D63" s="532"/>
      <c r="E63" s="532"/>
      <c r="F63" s="532"/>
      <c r="G63" s="532"/>
    </row>
    <row r="64" spans="1:11" ht="66" customHeight="1">
      <c r="A64" s="533"/>
      <c r="B64" s="533"/>
      <c r="C64" s="533"/>
      <c r="D64" s="533"/>
      <c r="E64" s="533"/>
      <c r="F64" s="533"/>
      <c r="G64" s="533"/>
      <c r="H64" s="533"/>
      <c r="I64" s="533"/>
      <c r="J64" s="533"/>
      <c r="K64" s="533"/>
    </row>
    <row r="65" spans="1:7" ht="15.75">
      <c r="A65" s="114"/>
      <c r="B65" s="114"/>
      <c r="C65" s="114"/>
      <c r="D65" s="114"/>
      <c r="E65" s="114"/>
      <c r="F65" s="114"/>
      <c r="G65" s="114"/>
    </row>
    <row r="66" spans="1:11" ht="15.75">
      <c r="A66" s="115"/>
      <c r="B66" s="115"/>
      <c r="C66" s="116" t="s">
        <v>75</v>
      </c>
      <c r="D66" s="1" t="s">
        <v>76</v>
      </c>
      <c r="E66" s="117" t="s">
        <v>77</v>
      </c>
      <c r="F66" s="118" t="s">
        <v>352</v>
      </c>
      <c r="G66" s="119"/>
      <c r="H66" s="120"/>
      <c r="I66" s="121" t="s">
        <v>78</v>
      </c>
      <c r="K66" s="122"/>
    </row>
    <row r="67" spans="1:11" ht="15.75">
      <c r="A67" s="115"/>
      <c r="B67" s="115"/>
      <c r="C67" s="116" t="s">
        <v>79</v>
      </c>
      <c r="D67" s="1" t="s">
        <v>80</v>
      </c>
      <c r="E67" s="120"/>
      <c r="F67" s="115"/>
      <c r="G67" s="115"/>
      <c r="H67" s="115"/>
      <c r="I67" s="115" t="s">
        <v>293</v>
      </c>
      <c r="J67" s="115"/>
      <c r="K67" s="123"/>
    </row>
    <row r="68" spans="1:7" ht="15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4"/>
      <c r="C69" s="114"/>
      <c r="D69" s="114"/>
      <c r="E69" s="114"/>
      <c r="F69" s="114"/>
      <c r="G69" s="114"/>
    </row>
    <row r="70" spans="1:7" ht="15.75">
      <c r="A70" s="114"/>
      <c r="B70" s="114"/>
      <c r="C70" s="114"/>
      <c r="D70" s="114"/>
      <c r="E70" s="114"/>
      <c r="F70" s="114"/>
      <c r="G70" s="114"/>
    </row>
    <row r="71" spans="1:7" ht="15.75">
      <c r="A71" s="114"/>
      <c r="B71" s="114"/>
      <c r="C71" s="114"/>
      <c r="D71" s="114"/>
      <c r="E71" s="114"/>
      <c r="F71" s="114"/>
      <c r="G71" s="114"/>
    </row>
    <row r="72" spans="1:7" ht="15.75">
      <c r="A72" s="114"/>
      <c r="B72" s="114"/>
      <c r="C72" s="114"/>
      <c r="D72" s="114"/>
      <c r="E72" s="114"/>
      <c r="F72" s="114"/>
      <c r="G72" s="114"/>
    </row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</sheetData>
  <sheetProtection/>
  <mergeCells count="44">
    <mergeCell ref="A3:D3"/>
    <mergeCell ref="E3:K3"/>
    <mergeCell ref="A4:D4"/>
    <mergeCell ref="E4:K4"/>
    <mergeCell ref="E5:I5"/>
    <mergeCell ref="J5:K5"/>
    <mergeCell ref="A7:D20"/>
    <mergeCell ref="I7:K7"/>
    <mergeCell ref="I8:K8"/>
    <mergeCell ref="I9:K9"/>
    <mergeCell ref="I10:K10"/>
    <mergeCell ref="I12:K12"/>
    <mergeCell ref="I13:K13"/>
    <mergeCell ref="I14:K14"/>
    <mergeCell ref="G15:K20"/>
    <mergeCell ref="A22:D23"/>
    <mergeCell ref="H22:K22"/>
    <mergeCell ref="C29:D29"/>
    <mergeCell ref="A31:D32"/>
    <mergeCell ref="H31:K31"/>
    <mergeCell ref="A34:A36"/>
    <mergeCell ref="B34:B36"/>
    <mergeCell ref="A37:D37"/>
    <mergeCell ref="A38:A40"/>
    <mergeCell ref="B38:B40"/>
    <mergeCell ref="A41:D41"/>
    <mergeCell ref="A42:A44"/>
    <mergeCell ref="B42:B44"/>
    <mergeCell ref="A45:D45"/>
    <mergeCell ref="A46:A48"/>
    <mergeCell ref="B46:B48"/>
    <mergeCell ref="A49:D49"/>
    <mergeCell ref="A50:A52"/>
    <mergeCell ref="B50:B52"/>
    <mergeCell ref="A61:D61"/>
    <mergeCell ref="A62:D62"/>
    <mergeCell ref="A63:G63"/>
    <mergeCell ref="A64:K64"/>
    <mergeCell ref="A53:D53"/>
    <mergeCell ref="A54:A56"/>
    <mergeCell ref="B54:B56"/>
    <mergeCell ref="A57:D57"/>
    <mergeCell ref="A58:A60"/>
    <mergeCell ref="B58:B60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74"/>
  <sheetViews>
    <sheetView zoomScale="69" zoomScaleNormal="69" zoomScalePageLayoutView="0" workbookViewId="0" topLeftCell="A4">
      <selection activeCell="G15" sqref="G15:K20"/>
    </sheetView>
  </sheetViews>
  <sheetFormatPr defaultColWidth="0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3.00390625" style="1" customWidth="1"/>
    <col min="7" max="7" width="28.25390625" style="1" customWidth="1"/>
    <col min="8" max="10" width="14.125" style="1" customWidth="1"/>
    <col min="11" max="11" width="16.75390625" style="2" customWidth="1"/>
    <col min="12" max="12" width="0.37109375" style="1" customWidth="1"/>
    <col min="13" max="16384" width="0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507"/>
      <c r="B3" s="507"/>
      <c r="C3" s="507"/>
      <c r="D3" s="507"/>
      <c r="E3" s="508" t="s">
        <v>0</v>
      </c>
      <c r="F3" s="508"/>
      <c r="G3" s="508"/>
      <c r="H3" s="508"/>
      <c r="I3" s="508"/>
      <c r="J3" s="508"/>
      <c r="K3" s="508"/>
    </row>
    <row r="4" spans="1:11" ht="20.25">
      <c r="A4" s="507"/>
      <c r="B4" s="507"/>
      <c r="C4" s="507"/>
      <c r="D4" s="507"/>
      <c r="E4" s="508" t="s">
        <v>1</v>
      </c>
      <c r="F4" s="508"/>
      <c r="G4" s="508"/>
      <c r="H4" s="508"/>
      <c r="I4" s="508"/>
      <c r="J4" s="508"/>
      <c r="K4" s="508"/>
    </row>
    <row r="5" spans="1:11" ht="19.5">
      <c r="A5" s="6"/>
      <c r="B5" s="7"/>
      <c r="C5" s="8"/>
      <c r="D5" s="9"/>
      <c r="E5" s="509"/>
      <c r="F5" s="509"/>
      <c r="G5" s="509"/>
      <c r="H5" s="509"/>
      <c r="I5" s="509"/>
      <c r="J5" s="510" t="s">
        <v>2</v>
      </c>
      <c r="K5" s="51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511" t="s">
        <v>126</v>
      </c>
      <c r="B7" s="511"/>
      <c r="C7" s="511"/>
      <c r="D7" s="511"/>
      <c r="E7" s="18" t="s">
        <v>4</v>
      </c>
      <c r="F7" s="19" t="s">
        <v>5</v>
      </c>
      <c r="G7" s="20"/>
      <c r="H7" s="18" t="s">
        <v>6</v>
      </c>
      <c r="I7" s="512" t="s">
        <v>7</v>
      </c>
      <c r="J7" s="512"/>
      <c r="K7" s="512"/>
    </row>
    <row r="8" spans="1:11" ht="16.5" customHeight="1" thickTop="1">
      <c r="A8" s="511"/>
      <c r="B8" s="511"/>
      <c r="C8" s="511"/>
      <c r="D8" s="511"/>
      <c r="E8" s="22" t="s">
        <v>8</v>
      </c>
      <c r="F8" s="23"/>
      <c r="G8" s="24" t="s">
        <v>9</v>
      </c>
      <c r="H8" s="261" t="s">
        <v>168</v>
      </c>
      <c r="I8" s="514" t="s">
        <v>83</v>
      </c>
      <c r="J8" s="514"/>
      <c r="K8" s="514"/>
    </row>
    <row r="9" spans="1:11" ht="16.5" customHeight="1">
      <c r="A9" s="511"/>
      <c r="B9" s="511"/>
      <c r="C9" s="511"/>
      <c r="D9" s="511"/>
      <c r="E9" s="26" t="s">
        <v>12</v>
      </c>
      <c r="F9" s="23"/>
      <c r="G9" s="27" t="s">
        <v>13</v>
      </c>
      <c r="H9" s="28" t="s">
        <v>84</v>
      </c>
      <c r="I9" s="514" t="s">
        <v>11</v>
      </c>
      <c r="J9" s="514"/>
      <c r="K9" s="514"/>
    </row>
    <row r="10" spans="1:11" ht="16.5" customHeight="1">
      <c r="A10" s="511"/>
      <c r="B10" s="511"/>
      <c r="C10" s="511"/>
      <c r="D10" s="511"/>
      <c r="E10" s="29" t="s">
        <v>15</v>
      </c>
      <c r="F10" s="23"/>
      <c r="G10" s="30" t="s">
        <v>16</v>
      </c>
      <c r="H10" s="31"/>
      <c r="I10" s="515"/>
      <c r="J10" s="515"/>
      <c r="K10" s="515"/>
    </row>
    <row r="11" spans="1:11" ht="16.5" customHeight="1">
      <c r="A11" s="511"/>
      <c r="B11" s="511"/>
      <c r="C11" s="511"/>
      <c r="D11" s="511"/>
      <c r="E11" s="29"/>
      <c r="F11" s="23"/>
      <c r="G11" s="30" t="s">
        <v>305</v>
      </c>
      <c r="H11" s="31"/>
      <c r="I11" s="536"/>
      <c r="J11" s="537"/>
      <c r="K11" s="538"/>
    </row>
    <row r="12" spans="1:11" ht="16.5" customHeight="1">
      <c r="A12" s="511"/>
      <c r="B12" s="511"/>
      <c r="C12" s="511"/>
      <c r="D12" s="511"/>
      <c r="E12" s="29" t="s">
        <v>17</v>
      </c>
      <c r="F12" s="23"/>
      <c r="G12" s="30" t="s">
        <v>18</v>
      </c>
      <c r="H12" s="28" t="s">
        <v>133</v>
      </c>
      <c r="I12" s="514" t="s">
        <v>134</v>
      </c>
      <c r="J12" s="514"/>
      <c r="K12" s="514"/>
    </row>
    <row r="13" spans="1:11" ht="45" customHeight="1">
      <c r="A13" s="511"/>
      <c r="B13" s="511"/>
      <c r="C13" s="511"/>
      <c r="D13" s="511"/>
      <c r="E13" s="29" t="s">
        <v>20</v>
      </c>
      <c r="F13" s="32"/>
      <c r="G13" s="30" t="s">
        <v>21</v>
      </c>
      <c r="H13" s="33" t="s">
        <v>310</v>
      </c>
      <c r="I13" s="514" t="s">
        <v>311</v>
      </c>
      <c r="J13" s="514"/>
      <c r="K13" s="514"/>
    </row>
    <row r="14" spans="1:11" ht="29.25" customHeight="1">
      <c r="A14" s="511"/>
      <c r="B14" s="511"/>
      <c r="C14" s="511"/>
      <c r="D14" s="511"/>
      <c r="E14" s="30" t="s">
        <v>24</v>
      </c>
      <c r="F14" s="23"/>
      <c r="G14" s="34" t="s">
        <v>25</v>
      </c>
      <c r="H14" s="35"/>
      <c r="I14" s="514" t="s">
        <v>26</v>
      </c>
      <c r="J14" s="514"/>
      <c r="K14" s="514"/>
    </row>
    <row r="15" spans="1:11" ht="16.5" customHeight="1">
      <c r="A15" s="511"/>
      <c r="B15" s="511"/>
      <c r="C15" s="511"/>
      <c r="D15" s="511"/>
      <c r="E15" s="36" t="s">
        <v>27</v>
      </c>
      <c r="F15" s="23"/>
      <c r="G15" s="516" t="s">
        <v>392</v>
      </c>
      <c r="H15" s="516"/>
      <c r="I15" s="516"/>
      <c r="J15" s="516"/>
      <c r="K15" s="516"/>
    </row>
    <row r="16" spans="1:11" ht="16.5" customHeight="1">
      <c r="A16" s="511"/>
      <c r="B16" s="511"/>
      <c r="C16" s="511"/>
      <c r="D16" s="511"/>
      <c r="E16" s="37" t="s">
        <v>28</v>
      </c>
      <c r="F16" s="23"/>
      <c r="G16" s="516"/>
      <c r="H16" s="516"/>
      <c r="I16" s="516"/>
      <c r="J16" s="516"/>
      <c r="K16" s="516"/>
    </row>
    <row r="17" spans="1:11" ht="16.5" customHeight="1">
      <c r="A17" s="511"/>
      <c r="B17" s="511"/>
      <c r="C17" s="511"/>
      <c r="D17" s="511"/>
      <c r="E17" s="36" t="s">
        <v>29</v>
      </c>
      <c r="F17" s="23"/>
      <c r="G17" s="516"/>
      <c r="H17" s="516"/>
      <c r="I17" s="516"/>
      <c r="J17" s="516"/>
      <c r="K17" s="516"/>
    </row>
    <row r="18" spans="1:11" ht="16.5" customHeight="1">
      <c r="A18" s="511"/>
      <c r="B18" s="511"/>
      <c r="C18" s="511"/>
      <c r="D18" s="511"/>
      <c r="E18" s="36" t="s">
        <v>30</v>
      </c>
      <c r="F18" s="23"/>
      <c r="G18" s="516"/>
      <c r="H18" s="516"/>
      <c r="I18" s="516"/>
      <c r="J18" s="516"/>
      <c r="K18" s="516"/>
    </row>
    <row r="19" spans="1:11" ht="16.5" customHeight="1">
      <c r="A19" s="511"/>
      <c r="B19" s="511"/>
      <c r="C19" s="511"/>
      <c r="D19" s="511"/>
      <c r="E19" s="30" t="s">
        <v>31</v>
      </c>
      <c r="F19" s="23"/>
      <c r="G19" s="516"/>
      <c r="H19" s="516"/>
      <c r="I19" s="516"/>
      <c r="J19" s="516"/>
      <c r="K19" s="516"/>
    </row>
    <row r="20" spans="1:11" ht="16.5" customHeight="1">
      <c r="A20" s="511"/>
      <c r="B20" s="511"/>
      <c r="C20" s="511"/>
      <c r="D20" s="511"/>
      <c r="E20" s="38" t="s">
        <v>32</v>
      </c>
      <c r="F20" s="39" t="s">
        <v>33</v>
      </c>
      <c r="G20" s="516"/>
      <c r="H20" s="516"/>
      <c r="I20" s="516"/>
      <c r="J20" s="516"/>
      <c r="K20" s="516"/>
    </row>
    <row r="21" spans="1:11" ht="8.25" customHeight="1">
      <c r="A21" s="40"/>
      <c r="B21" s="40"/>
      <c r="C21" s="41"/>
      <c r="D21" s="42"/>
      <c r="E21" s="43"/>
      <c r="F21" s="41"/>
      <c r="G21" s="41"/>
      <c r="H21" s="42"/>
      <c r="I21" s="42"/>
      <c r="J21" s="41"/>
      <c r="K21" s="44"/>
    </row>
    <row r="22" spans="1:11" ht="17.25" customHeight="1">
      <c r="A22" s="517" t="s">
        <v>34</v>
      </c>
      <c r="B22" s="517"/>
      <c r="C22" s="517"/>
      <c r="D22" s="517"/>
      <c r="E22" s="46" t="s">
        <v>35</v>
      </c>
      <c r="F22" s="47" t="s">
        <v>36</v>
      </c>
      <c r="G22" s="48" t="s">
        <v>37</v>
      </c>
      <c r="H22" s="518" t="s">
        <v>38</v>
      </c>
      <c r="I22" s="518"/>
      <c r="J22" s="518"/>
      <c r="K22" s="518"/>
    </row>
    <row r="23" spans="1:11" ht="17.25" customHeight="1">
      <c r="A23" s="517"/>
      <c r="B23" s="517"/>
      <c r="C23" s="517"/>
      <c r="D23" s="517"/>
      <c r="E23" s="49" t="s">
        <v>39</v>
      </c>
      <c r="F23" s="50" t="s">
        <v>40</v>
      </c>
      <c r="G23" s="51" t="s">
        <v>349</v>
      </c>
      <c r="H23" s="45" t="s">
        <v>41</v>
      </c>
      <c r="I23" s="45" t="s">
        <v>304</v>
      </c>
      <c r="J23" s="45" t="s">
        <v>350</v>
      </c>
      <c r="K23" s="45" t="s">
        <v>351</v>
      </c>
    </row>
    <row r="24" spans="1:11" ht="17.25" customHeight="1" thickBot="1">
      <c r="A24" s="52"/>
      <c r="B24" s="53"/>
      <c r="C24" s="52" t="s">
        <v>43</v>
      </c>
      <c r="D24" s="54" t="s">
        <v>44</v>
      </c>
      <c r="E24" s="55">
        <v>1</v>
      </c>
      <c r="F24" s="56">
        <v>2</v>
      </c>
      <c r="G24" s="426">
        <v>3</v>
      </c>
      <c r="H24" s="427">
        <v>4</v>
      </c>
      <c r="I24" s="427">
        <v>5</v>
      </c>
      <c r="J24" s="427">
        <v>6</v>
      </c>
      <c r="K24" s="55">
        <v>7</v>
      </c>
    </row>
    <row r="25" spans="1:11" ht="27.75" customHeight="1" thickTop="1">
      <c r="A25" s="58"/>
      <c r="B25" s="124"/>
      <c r="C25" s="397">
        <v>41</v>
      </c>
      <c r="D25" s="448" t="s">
        <v>309</v>
      </c>
      <c r="E25" s="402">
        <f>E26</f>
        <v>148800</v>
      </c>
      <c r="F25" s="264">
        <f>F26</f>
        <v>43000</v>
      </c>
      <c r="G25" s="485">
        <f>G26</f>
        <v>105800</v>
      </c>
      <c r="H25" s="485">
        <f>H26</f>
        <v>0</v>
      </c>
      <c r="I25" s="485">
        <f>I26</f>
        <v>0</v>
      </c>
      <c r="J25" s="462"/>
      <c r="K25" s="46"/>
    </row>
    <row r="26" spans="1:11" ht="33.75" customHeight="1">
      <c r="A26" s="58"/>
      <c r="B26" s="124"/>
      <c r="C26" s="397">
        <v>411</v>
      </c>
      <c r="D26" s="448" t="s">
        <v>100</v>
      </c>
      <c r="E26" s="403">
        <f>SUM(F26:I26)</f>
        <v>148800</v>
      </c>
      <c r="F26" s="414">
        <v>43000</v>
      </c>
      <c r="G26" s="398">
        <v>105800</v>
      </c>
      <c r="H26" s="398">
        <v>0</v>
      </c>
      <c r="I26" s="398">
        <v>0</v>
      </c>
      <c r="J26" s="384"/>
      <c r="K26" s="46"/>
    </row>
    <row r="27" spans="1:11" ht="21" customHeight="1" thickBot="1">
      <c r="A27" s="519"/>
      <c r="B27" s="520"/>
      <c r="C27" s="374"/>
      <c r="D27" s="262"/>
      <c r="E27" s="59"/>
      <c r="F27" s="60"/>
      <c r="G27" s="259"/>
      <c r="H27" s="380"/>
      <c r="I27" s="381"/>
      <c r="J27" s="60"/>
      <c r="K27" s="66"/>
    </row>
    <row r="28" spans="1:11" ht="17.25" customHeight="1" thickBot="1" thickTop="1">
      <c r="A28" s="519"/>
      <c r="B28" s="520"/>
      <c r="C28" s="521" t="s">
        <v>49</v>
      </c>
      <c r="D28" s="521"/>
      <c r="E28" s="88">
        <f>SUM(F28:I28)</f>
        <v>148800</v>
      </c>
      <c r="F28" s="88">
        <f>SUM(F26:F27)</f>
        <v>43000</v>
      </c>
      <c r="G28" s="167">
        <f>G25</f>
        <v>105800</v>
      </c>
      <c r="H28" s="167">
        <f>H25</f>
        <v>0</v>
      </c>
      <c r="I28" s="167">
        <f>I25</f>
        <v>0</v>
      </c>
      <c r="J28" s="88">
        <f>SUM(J27:J27)</f>
        <v>0</v>
      </c>
      <c r="K28" s="88">
        <f>SUM(K27:K27)</f>
        <v>0</v>
      </c>
    </row>
    <row r="29" spans="1:11" ht="17.25" customHeight="1" thickTop="1">
      <c r="A29" s="57"/>
      <c r="B29" s="74"/>
      <c r="C29" s="138"/>
      <c r="D29" s="139"/>
      <c r="E29" s="75"/>
      <c r="F29" s="76"/>
      <c r="G29" s="77"/>
      <c r="H29" s="140"/>
      <c r="I29" s="140"/>
      <c r="J29" s="140"/>
      <c r="K29" s="76"/>
    </row>
    <row r="30" spans="1:11" ht="17.25" customHeight="1">
      <c r="A30" s="517" t="s">
        <v>50</v>
      </c>
      <c r="B30" s="517"/>
      <c r="C30" s="517"/>
      <c r="D30" s="517"/>
      <c r="E30" s="46" t="s">
        <v>35</v>
      </c>
      <c r="F30" s="47" t="s">
        <v>36</v>
      </c>
      <c r="G30" s="48" t="s">
        <v>37</v>
      </c>
      <c r="H30" s="518" t="s">
        <v>38</v>
      </c>
      <c r="I30" s="518"/>
      <c r="J30" s="518"/>
      <c r="K30" s="518"/>
    </row>
    <row r="31" spans="1:11" ht="17.25" customHeight="1">
      <c r="A31" s="517"/>
      <c r="B31" s="517"/>
      <c r="C31" s="517"/>
      <c r="D31" s="517"/>
      <c r="E31" s="49" t="s">
        <v>39</v>
      </c>
      <c r="F31" s="50" t="s">
        <v>40</v>
      </c>
      <c r="G31" s="51" t="s">
        <v>349</v>
      </c>
      <c r="H31" s="45" t="s">
        <v>41</v>
      </c>
      <c r="I31" s="45" t="s">
        <v>304</v>
      </c>
      <c r="J31" s="45" t="s">
        <v>350</v>
      </c>
      <c r="K31" s="45" t="s">
        <v>351</v>
      </c>
    </row>
    <row r="32" spans="1:11" ht="17.25" customHeight="1" thickBot="1">
      <c r="A32" s="52"/>
      <c r="B32" s="53"/>
      <c r="C32" s="52" t="s">
        <v>43</v>
      </c>
      <c r="D32" s="54" t="s">
        <v>44</v>
      </c>
      <c r="E32" s="399">
        <v>1</v>
      </c>
      <c r="F32" s="400">
        <v>2</v>
      </c>
      <c r="G32" s="401">
        <v>3</v>
      </c>
      <c r="H32" s="399">
        <v>4</v>
      </c>
      <c r="I32" s="399">
        <v>5</v>
      </c>
      <c r="J32" s="399">
        <v>6</v>
      </c>
      <c r="K32" s="399">
        <v>7</v>
      </c>
    </row>
    <row r="33" spans="1:11" ht="19.5" customHeight="1" thickBot="1" thickTop="1">
      <c r="A33" s="522" t="s">
        <v>51</v>
      </c>
      <c r="B33" s="523" t="s">
        <v>52</v>
      </c>
      <c r="C33" s="62">
        <v>611</v>
      </c>
      <c r="D33" s="63" t="s">
        <v>53</v>
      </c>
      <c r="E33" s="59">
        <f aca="true" t="shared" si="0" ref="E33:E62">SUM(F33:K33)</f>
        <v>35000</v>
      </c>
      <c r="F33" s="65">
        <v>35000</v>
      </c>
      <c r="G33" s="405"/>
      <c r="H33" s="395"/>
      <c r="I33" s="396"/>
      <c r="J33" s="65"/>
      <c r="K33" s="79"/>
    </row>
    <row r="34" spans="1:11" ht="19.5" customHeight="1" thickBot="1" thickTop="1">
      <c r="A34" s="522"/>
      <c r="B34" s="523"/>
      <c r="C34" s="62"/>
      <c r="D34" s="63"/>
      <c r="E34" s="59">
        <f t="shared" si="0"/>
        <v>0</v>
      </c>
      <c r="F34" s="65"/>
      <c r="G34" s="406"/>
      <c r="H34" s="396"/>
      <c r="I34" s="396"/>
      <c r="J34" s="65"/>
      <c r="K34" s="79"/>
    </row>
    <row r="35" spans="1:11" ht="19.5" customHeight="1" thickBot="1" thickTop="1">
      <c r="A35" s="522"/>
      <c r="B35" s="523"/>
      <c r="C35" s="81"/>
      <c r="D35" s="82"/>
      <c r="E35" s="83">
        <f t="shared" si="0"/>
        <v>0</v>
      </c>
      <c r="F35" s="84"/>
      <c r="G35" s="85"/>
      <c r="H35" s="84"/>
      <c r="I35" s="84"/>
      <c r="J35" s="86"/>
      <c r="K35" s="87"/>
    </row>
    <row r="36" spans="1:11" ht="19.5" customHeight="1" thickBot="1" thickTop="1">
      <c r="A36" s="524" t="s">
        <v>54</v>
      </c>
      <c r="B36" s="524"/>
      <c r="C36" s="524"/>
      <c r="D36" s="524"/>
      <c r="E36" s="88">
        <f aca="true" t="shared" si="1" ref="E36:K36">SUM(E33:E35)</f>
        <v>35000</v>
      </c>
      <c r="F36" s="89">
        <f t="shared" si="1"/>
        <v>35000</v>
      </c>
      <c r="G36" s="90">
        <f t="shared" si="1"/>
        <v>0</v>
      </c>
      <c r="H36" s="89">
        <f t="shared" si="1"/>
        <v>0</v>
      </c>
      <c r="I36" s="89">
        <f t="shared" si="1"/>
        <v>0</v>
      </c>
      <c r="J36" s="89">
        <f t="shared" si="1"/>
        <v>0</v>
      </c>
      <c r="K36" s="89">
        <f t="shared" si="1"/>
        <v>0</v>
      </c>
    </row>
    <row r="37" spans="1:11" ht="19.5" customHeight="1" thickBot="1" thickTop="1">
      <c r="A37" s="522" t="s">
        <v>55</v>
      </c>
      <c r="B37" s="525" t="s">
        <v>56</v>
      </c>
      <c r="C37" s="62"/>
      <c r="D37" s="91"/>
      <c r="E37" s="92">
        <f t="shared" si="0"/>
        <v>0</v>
      </c>
      <c r="F37" s="65"/>
      <c r="G37" s="80"/>
      <c r="H37" s="65"/>
      <c r="I37" s="65"/>
      <c r="J37" s="65"/>
      <c r="K37" s="79"/>
    </row>
    <row r="38" spans="1:11" ht="19.5" customHeight="1" thickBot="1" thickTop="1">
      <c r="A38" s="522"/>
      <c r="B38" s="525"/>
      <c r="C38" s="62"/>
      <c r="D38" s="63"/>
      <c r="E38" s="59">
        <f t="shared" si="0"/>
        <v>0</v>
      </c>
      <c r="F38" s="60"/>
      <c r="G38" s="93"/>
      <c r="H38" s="60"/>
      <c r="I38" s="60"/>
      <c r="J38" s="60"/>
      <c r="K38" s="66"/>
    </row>
    <row r="39" spans="1:11" ht="19.5" customHeight="1" thickBot="1" thickTop="1">
      <c r="A39" s="522"/>
      <c r="B39" s="525"/>
      <c r="C39" s="62"/>
      <c r="D39" s="63"/>
      <c r="E39" s="59">
        <f t="shared" si="0"/>
        <v>0</v>
      </c>
      <c r="F39" s="60"/>
      <c r="G39" s="93"/>
      <c r="H39" s="60"/>
      <c r="I39" s="60"/>
      <c r="J39" s="60"/>
      <c r="K39" s="66"/>
    </row>
    <row r="40" spans="1:11" ht="19.5" customHeight="1" thickBot="1" thickTop="1">
      <c r="A40" s="524" t="s">
        <v>57</v>
      </c>
      <c r="B40" s="524"/>
      <c r="C40" s="524"/>
      <c r="D40" s="524"/>
      <c r="E40" s="88">
        <f aca="true" t="shared" si="2" ref="E40:K40">SUM(E37:E39)</f>
        <v>0</v>
      </c>
      <c r="F40" s="89">
        <f t="shared" si="2"/>
        <v>0</v>
      </c>
      <c r="G40" s="90">
        <f t="shared" si="2"/>
        <v>0</v>
      </c>
      <c r="H40" s="89">
        <f t="shared" si="2"/>
        <v>0</v>
      </c>
      <c r="I40" s="89">
        <f t="shared" si="2"/>
        <v>0</v>
      </c>
      <c r="J40" s="89">
        <f t="shared" si="2"/>
        <v>0</v>
      </c>
      <c r="K40" s="89">
        <f t="shared" si="2"/>
        <v>0</v>
      </c>
    </row>
    <row r="41" spans="1:11" ht="19.5" customHeight="1" thickBot="1" thickTop="1">
      <c r="A41" s="522" t="s">
        <v>58</v>
      </c>
      <c r="B41" s="526" t="s">
        <v>59</v>
      </c>
      <c r="C41" s="62">
        <v>642</v>
      </c>
      <c r="D41" s="63" t="s">
        <v>178</v>
      </c>
      <c r="E41" s="59">
        <f t="shared" si="0"/>
        <v>113800</v>
      </c>
      <c r="F41" s="60">
        <v>8000</v>
      </c>
      <c r="G41" s="60">
        <v>105800</v>
      </c>
      <c r="H41" s="60">
        <v>0</v>
      </c>
      <c r="I41" s="60">
        <v>0</v>
      </c>
      <c r="J41" s="60"/>
      <c r="K41" s="66"/>
    </row>
    <row r="42" spans="1:11" ht="19.5" customHeight="1" thickBot="1" thickTop="1">
      <c r="A42" s="522"/>
      <c r="B42" s="526"/>
      <c r="C42" s="62"/>
      <c r="D42" s="63"/>
      <c r="E42" s="59">
        <f t="shared" si="0"/>
        <v>0</v>
      </c>
      <c r="F42" s="60"/>
      <c r="G42" s="60">
        <v>0</v>
      </c>
      <c r="H42" s="60">
        <v>0</v>
      </c>
      <c r="I42" s="60">
        <v>0</v>
      </c>
      <c r="J42" s="60"/>
      <c r="K42" s="66"/>
    </row>
    <row r="43" spans="1:11" ht="19.5" customHeight="1" thickBot="1" thickTop="1">
      <c r="A43" s="522"/>
      <c r="B43" s="526"/>
      <c r="C43" s="62"/>
      <c r="D43" s="63"/>
      <c r="E43" s="59">
        <f t="shared" si="0"/>
        <v>0</v>
      </c>
      <c r="F43" s="60"/>
      <c r="G43" s="94"/>
      <c r="H43" s="60">
        <v>0</v>
      </c>
      <c r="I43" s="60">
        <v>0</v>
      </c>
      <c r="J43" s="60"/>
      <c r="K43" s="66"/>
    </row>
    <row r="44" spans="1:11" ht="19.5" customHeight="1" thickBot="1" thickTop="1">
      <c r="A44" s="522"/>
      <c r="B44" s="526"/>
      <c r="C44" s="62"/>
      <c r="D44" s="63"/>
      <c r="E44" s="83">
        <f t="shared" si="0"/>
        <v>0</v>
      </c>
      <c r="F44" s="84"/>
      <c r="G44" s="94"/>
      <c r="H44" s="60"/>
      <c r="I44" s="60">
        <v>0</v>
      </c>
      <c r="J44" s="84"/>
      <c r="K44" s="87"/>
    </row>
    <row r="45" spans="1:11" ht="19.5" customHeight="1" thickBot="1" thickTop="1">
      <c r="A45" s="522"/>
      <c r="B45" s="526"/>
      <c r="C45" s="69"/>
      <c r="D45" s="102"/>
      <c r="E45" s="83">
        <f>H45+I45</f>
        <v>0</v>
      </c>
      <c r="F45" s="84"/>
      <c r="G45" s="263"/>
      <c r="H45" s="84">
        <v>0</v>
      </c>
      <c r="I45" s="84">
        <v>0</v>
      </c>
      <c r="J45" s="84"/>
      <c r="K45" s="87"/>
    </row>
    <row r="46" spans="1:11" ht="19.5" customHeight="1" thickBot="1" thickTop="1">
      <c r="A46" s="522"/>
      <c r="B46" s="526"/>
      <c r="C46" s="95"/>
      <c r="D46" s="102"/>
      <c r="E46" s="71">
        <f t="shared" si="0"/>
        <v>0</v>
      </c>
      <c r="F46" s="72"/>
      <c r="G46" s="97">
        <v>0</v>
      </c>
      <c r="H46" s="72">
        <v>0</v>
      </c>
      <c r="I46" s="72">
        <v>0</v>
      </c>
      <c r="J46" s="72"/>
      <c r="K46" s="73"/>
    </row>
    <row r="47" spans="1:11" ht="19.5" customHeight="1" thickBot="1" thickTop="1">
      <c r="A47" s="524" t="s">
        <v>60</v>
      </c>
      <c r="B47" s="524"/>
      <c r="C47" s="524"/>
      <c r="D47" s="524"/>
      <c r="E47" s="88">
        <f aca="true" t="shared" si="3" ref="E47:K47">SUM(E41:E46)</f>
        <v>113800</v>
      </c>
      <c r="F47" s="89">
        <f t="shared" si="3"/>
        <v>8000</v>
      </c>
      <c r="G47" s="90">
        <f t="shared" si="3"/>
        <v>105800</v>
      </c>
      <c r="H47" s="89">
        <f t="shared" si="3"/>
        <v>0</v>
      </c>
      <c r="I47" s="89">
        <f t="shared" si="3"/>
        <v>0</v>
      </c>
      <c r="J47" s="89">
        <f t="shared" si="3"/>
        <v>0</v>
      </c>
      <c r="K47" s="89">
        <f t="shared" si="3"/>
        <v>0</v>
      </c>
    </row>
    <row r="48" spans="1:11" ht="19.5" customHeight="1" thickBot="1" thickTop="1">
      <c r="A48" s="527" t="s">
        <v>61</v>
      </c>
      <c r="B48" s="528" t="s">
        <v>62</v>
      </c>
      <c r="C48" s="99">
        <v>633</v>
      </c>
      <c r="D48" s="100" t="s">
        <v>89</v>
      </c>
      <c r="E48" s="75">
        <f t="shared" si="0"/>
        <v>0</v>
      </c>
      <c r="F48" s="86"/>
      <c r="G48" s="84">
        <v>0</v>
      </c>
      <c r="H48" s="84">
        <v>0</v>
      </c>
      <c r="I48" s="84">
        <v>0</v>
      </c>
      <c r="J48" s="86"/>
      <c r="K48" s="101"/>
    </row>
    <row r="49" spans="1:11" ht="19.5" customHeight="1" thickBot="1" thickTop="1">
      <c r="A49" s="527"/>
      <c r="B49" s="528"/>
      <c r="C49" s="69"/>
      <c r="D49" s="63"/>
      <c r="E49" s="59">
        <f t="shared" si="0"/>
        <v>0</v>
      </c>
      <c r="F49" s="60"/>
      <c r="G49" s="93"/>
      <c r="H49" s="60"/>
      <c r="I49" s="60"/>
      <c r="J49" s="60"/>
      <c r="K49" s="66"/>
    </row>
    <row r="50" spans="1:11" ht="19.5" customHeight="1" thickBot="1" thickTop="1">
      <c r="A50" s="527"/>
      <c r="B50" s="528"/>
      <c r="C50" s="95"/>
      <c r="D50" s="144"/>
      <c r="E50" s="72">
        <f t="shared" si="0"/>
        <v>0</v>
      </c>
      <c r="F50" s="72"/>
      <c r="G50" s="107"/>
      <c r="H50" s="72"/>
      <c r="I50" s="72"/>
      <c r="J50" s="72"/>
      <c r="K50" s="73"/>
    </row>
    <row r="51" spans="1:11" ht="19.5" customHeight="1" thickBot="1" thickTop="1">
      <c r="A51" s="524" t="s">
        <v>63</v>
      </c>
      <c r="B51" s="524"/>
      <c r="C51" s="524"/>
      <c r="D51" s="524"/>
      <c r="E51" s="88">
        <f aca="true" t="shared" si="4" ref="E51:K51">SUM(E48:E50)</f>
        <v>0</v>
      </c>
      <c r="F51" s="89">
        <f t="shared" si="4"/>
        <v>0</v>
      </c>
      <c r="G51" s="90">
        <f t="shared" si="4"/>
        <v>0</v>
      </c>
      <c r="H51" s="89">
        <f t="shared" si="4"/>
        <v>0</v>
      </c>
      <c r="I51" s="89">
        <f t="shared" si="4"/>
        <v>0</v>
      </c>
      <c r="J51" s="89">
        <f t="shared" si="4"/>
        <v>0</v>
      </c>
      <c r="K51" s="89">
        <f t="shared" si="4"/>
        <v>0</v>
      </c>
    </row>
    <row r="52" spans="1:11" ht="19.5" customHeight="1" thickBot="1" thickTop="1">
      <c r="A52" s="522" t="s">
        <v>64</v>
      </c>
      <c r="B52" s="528" t="s">
        <v>65</v>
      </c>
      <c r="C52" s="108"/>
      <c r="D52" s="109"/>
      <c r="E52" s="59">
        <f t="shared" si="0"/>
        <v>0</v>
      </c>
      <c r="F52" s="110"/>
      <c r="G52" s="408"/>
      <c r="H52" s="391"/>
      <c r="I52" s="391"/>
      <c r="J52" s="112"/>
      <c r="K52" s="112"/>
    </row>
    <row r="53" spans="1:11" ht="19.5" customHeight="1" thickBot="1" thickTop="1">
      <c r="A53" s="522"/>
      <c r="B53" s="528"/>
      <c r="C53" s="145"/>
      <c r="D53" s="109"/>
      <c r="E53" s="59">
        <f t="shared" si="0"/>
        <v>0</v>
      </c>
      <c r="F53" s="146"/>
      <c r="G53" s="111"/>
      <c r="H53" s="45"/>
      <c r="I53" s="45"/>
      <c r="J53" s="45"/>
      <c r="K53" s="45"/>
    </row>
    <row r="54" spans="1:11" ht="19.5" customHeight="1" thickBot="1" thickTop="1">
      <c r="A54" s="522"/>
      <c r="B54" s="528"/>
      <c r="C54" s="62"/>
      <c r="D54" s="63"/>
      <c r="E54" s="59">
        <f t="shared" si="0"/>
        <v>0</v>
      </c>
      <c r="F54" s="75"/>
      <c r="G54" s="93"/>
      <c r="H54" s="75"/>
      <c r="I54" s="75"/>
      <c r="J54" s="75"/>
      <c r="K54" s="75"/>
    </row>
    <row r="55" spans="1:11" ht="19.5" customHeight="1" thickBot="1" thickTop="1">
      <c r="A55" s="524" t="s">
        <v>66</v>
      </c>
      <c r="B55" s="524"/>
      <c r="C55" s="524"/>
      <c r="D55" s="524"/>
      <c r="E55" s="88">
        <f aca="true" t="shared" si="5" ref="E55:K55">SUM(E52:E54)</f>
        <v>0</v>
      </c>
      <c r="F55" s="89">
        <f t="shared" si="5"/>
        <v>0</v>
      </c>
      <c r="G55" s="90">
        <f t="shared" si="5"/>
        <v>0</v>
      </c>
      <c r="H55" s="89">
        <f t="shared" si="5"/>
        <v>0</v>
      </c>
      <c r="I55" s="89">
        <f t="shared" si="5"/>
        <v>0</v>
      </c>
      <c r="J55" s="89">
        <f t="shared" si="5"/>
        <v>0</v>
      </c>
      <c r="K55" s="89">
        <f t="shared" si="5"/>
        <v>0</v>
      </c>
    </row>
    <row r="56" spans="1:11" ht="19.5" customHeight="1" thickBot="1" thickTop="1">
      <c r="A56" s="529" t="s">
        <v>67</v>
      </c>
      <c r="B56" s="526" t="s">
        <v>68</v>
      </c>
      <c r="C56" s="62"/>
      <c r="D56" s="63"/>
      <c r="E56" s="59">
        <f t="shared" si="0"/>
        <v>0</v>
      </c>
      <c r="F56" s="66"/>
      <c r="G56" s="66">
        <v>0</v>
      </c>
      <c r="H56" s="66"/>
      <c r="I56" s="66"/>
      <c r="J56" s="66"/>
      <c r="K56" s="66"/>
    </row>
    <row r="57" spans="1:11" ht="19.5" customHeight="1" thickBot="1" thickTop="1">
      <c r="A57" s="529"/>
      <c r="B57" s="526"/>
      <c r="C57" s="62"/>
      <c r="D57" s="63"/>
      <c r="E57" s="59">
        <f t="shared" si="0"/>
        <v>0</v>
      </c>
      <c r="F57" s="60"/>
      <c r="G57" s="93"/>
      <c r="H57" s="60"/>
      <c r="I57" s="60"/>
      <c r="J57" s="60"/>
      <c r="K57" s="66"/>
    </row>
    <row r="58" spans="1:11" ht="19.5" customHeight="1" thickBot="1" thickTop="1">
      <c r="A58" s="529"/>
      <c r="B58" s="526"/>
      <c r="C58" s="62"/>
      <c r="D58" s="63"/>
      <c r="E58" s="59">
        <f t="shared" si="0"/>
        <v>0</v>
      </c>
      <c r="F58" s="60"/>
      <c r="G58" s="93"/>
      <c r="H58" s="60"/>
      <c r="I58" s="60"/>
      <c r="J58" s="60"/>
      <c r="K58" s="66"/>
    </row>
    <row r="59" spans="1:11" ht="19.5" customHeight="1" thickBot="1" thickTop="1">
      <c r="A59" s="524" t="s">
        <v>69</v>
      </c>
      <c r="B59" s="524"/>
      <c r="C59" s="524"/>
      <c r="D59" s="524"/>
      <c r="E59" s="88">
        <f aca="true" t="shared" si="6" ref="E59:K59">SUM(E56:E58)</f>
        <v>0</v>
      </c>
      <c r="F59" s="89">
        <f t="shared" si="6"/>
        <v>0</v>
      </c>
      <c r="G59" s="90">
        <f t="shared" si="6"/>
        <v>0</v>
      </c>
      <c r="H59" s="89">
        <f t="shared" si="6"/>
        <v>0</v>
      </c>
      <c r="I59" s="89">
        <f t="shared" si="6"/>
        <v>0</v>
      </c>
      <c r="J59" s="89">
        <f t="shared" si="6"/>
        <v>0</v>
      </c>
      <c r="K59" s="89">
        <f t="shared" si="6"/>
        <v>0</v>
      </c>
    </row>
    <row r="60" spans="1:11" ht="19.5" customHeight="1" thickBot="1" thickTop="1">
      <c r="A60" s="522" t="s">
        <v>70</v>
      </c>
      <c r="B60" s="530" t="s">
        <v>71</v>
      </c>
      <c r="C60" s="62"/>
      <c r="D60" s="63"/>
      <c r="E60" s="59">
        <f t="shared" si="0"/>
        <v>0</v>
      </c>
      <c r="F60" s="60"/>
      <c r="G60" s="93">
        <v>0</v>
      </c>
      <c r="H60" s="60"/>
      <c r="I60" s="60"/>
      <c r="J60" s="60"/>
      <c r="K60" s="66"/>
    </row>
    <row r="61" spans="1:11" ht="19.5" customHeight="1" thickBot="1" thickTop="1">
      <c r="A61" s="522"/>
      <c r="B61" s="530"/>
      <c r="C61" s="62"/>
      <c r="D61" s="63"/>
      <c r="E61" s="59">
        <f t="shared" si="0"/>
        <v>0</v>
      </c>
      <c r="F61" s="60"/>
      <c r="G61" s="93"/>
      <c r="H61" s="60"/>
      <c r="I61" s="60"/>
      <c r="J61" s="60"/>
      <c r="K61" s="66"/>
    </row>
    <row r="62" spans="1:11" ht="19.5" customHeight="1" thickBot="1" thickTop="1">
      <c r="A62" s="522"/>
      <c r="B62" s="530"/>
      <c r="C62" s="62"/>
      <c r="D62" s="63"/>
      <c r="E62" s="71">
        <f t="shared" si="0"/>
        <v>0</v>
      </c>
      <c r="F62" s="72"/>
      <c r="G62" s="107"/>
      <c r="H62" s="72"/>
      <c r="I62" s="72"/>
      <c r="J62" s="72"/>
      <c r="K62" s="73"/>
    </row>
    <row r="63" spans="1:11" ht="19.5" customHeight="1" thickBot="1" thickTop="1">
      <c r="A63" s="524" t="s">
        <v>72</v>
      </c>
      <c r="B63" s="524"/>
      <c r="C63" s="524"/>
      <c r="D63" s="524"/>
      <c r="E63" s="88">
        <f>SUM(E60:E62)</f>
        <v>0</v>
      </c>
      <c r="F63" s="89">
        <f aca="true" t="shared" si="7" ref="F63:K63">SUM(F60:F62)</f>
        <v>0</v>
      </c>
      <c r="G63" s="90">
        <f t="shared" si="7"/>
        <v>0</v>
      </c>
      <c r="H63" s="89">
        <f t="shared" si="7"/>
        <v>0</v>
      </c>
      <c r="I63" s="89">
        <f t="shared" si="7"/>
        <v>0</v>
      </c>
      <c r="J63" s="89">
        <f t="shared" si="7"/>
        <v>0</v>
      </c>
      <c r="K63" s="89">
        <f t="shared" si="7"/>
        <v>0</v>
      </c>
    </row>
    <row r="64" spans="1:11" ht="21.75" customHeight="1" thickBot="1" thickTop="1">
      <c r="A64" s="531" t="s">
        <v>73</v>
      </c>
      <c r="B64" s="531"/>
      <c r="C64" s="531"/>
      <c r="D64" s="531"/>
      <c r="E64" s="88">
        <f aca="true" t="shared" si="8" ref="E64:K64">+E36+E40+E47+E51+E55+E59+E63</f>
        <v>148800</v>
      </c>
      <c r="F64" s="88">
        <f t="shared" si="8"/>
        <v>43000</v>
      </c>
      <c r="G64" s="113">
        <f t="shared" si="8"/>
        <v>105800</v>
      </c>
      <c r="H64" s="88">
        <f t="shared" si="8"/>
        <v>0</v>
      </c>
      <c r="I64" s="88">
        <f t="shared" si="8"/>
        <v>0</v>
      </c>
      <c r="J64" s="88">
        <f t="shared" si="8"/>
        <v>0</v>
      </c>
      <c r="K64" s="88">
        <f t="shared" si="8"/>
        <v>0</v>
      </c>
    </row>
    <row r="65" spans="1:7" ht="23.25" customHeight="1" thickTop="1">
      <c r="A65" s="532" t="s">
        <v>74</v>
      </c>
      <c r="B65" s="532"/>
      <c r="C65" s="532"/>
      <c r="D65" s="532"/>
      <c r="E65" s="532"/>
      <c r="F65" s="532"/>
      <c r="G65" s="532"/>
    </row>
    <row r="66" spans="1:11" ht="66" customHeight="1">
      <c r="A66" s="533"/>
      <c r="B66" s="533"/>
      <c r="C66" s="533"/>
      <c r="D66" s="533"/>
      <c r="E66" s="533"/>
      <c r="F66" s="533"/>
      <c r="G66" s="533"/>
      <c r="H66" s="533"/>
      <c r="I66" s="533"/>
      <c r="J66" s="533"/>
      <c r="K66" s="533"/>
    </row>
    <row r="67" spans="1:7" ht="15.75">
      <c r="A67" s="114"/>
      <c r="B67" s="114"/>
      <c r="C67" s="114"/>
      <c r="D67" s="114"/>
      <c r="E67" s="114"/>
      <c r="F67" s="114"/>
      <c r="G67" s="114"/>
    </row>
    <row r="68" spans="1:11" ht="15.75">
      <c r="A68" s="115"/>
      <c r="B68" s="115"/>
      <c r="C68" s="116" t="s">
        <v>75</v>
      </c>
      <c r="D68" s="1" t="s">
        <v>76</v>
      </c>
      <c r="E68" s="117" t="s">
        <v>77</v>
      </c>
      <c r="F68" s="118" t="s">
        <v>352</v>
      </c>
      <c r="G68" s="119"/>
      <c r="H68" s="120"/>
      <c r="I68" s="121" t="s">
        <v>78</v>
      </c>
      <c r="K68" s="122"/>
    </row>
    <row r="69" spans="1:11" ht="15.75">
      <c r="A69" s="115"/>
      <c r="B69" s="115"/>
      <c r="C69" s="116" t="s">
        <v>79</v>
      </c>
      <c r="D69" s="1" t="s">
        <v>80</v>
      </c>
      <c r="E69" s="120"/>
      <c r="F69" s="115"/>
      <c r="G69" s="115"/>
      <c r="H69" s="115"/>
      <c r="I69" s="115" t="s">
        <v>293</v>
      </c>
      <c r="J69" s="115"/>
      <c r="K69" s="123"/>
    </row>
    <row r="70" spans="1:7" ht="15.75">
      <c r="A70" s="114"/>
      <c r="B70" s="114"/>
      <c r="C70" s="114"/>
      <c r="D70" s="114"/>
      <c r="E70" s="114"/>
      <c r="F70" s="114"/>
      <c r="G70" s="114"/>
    </row>
    <row r="71" spans="1:7" ht="15.75">
      <c r="A71" s="114"/>
      <c r="B71" s="114"/>
      <c r="C71" s="114"/>
      <c r="D71" s="114"/>
      <c r="E71" s="114"/>
      <c r="F71" s="114"/>
      <c r="G71" s="114"/>
    </row>
    <row r="72" spans="1:7" ht="15.75">
      <c r="A72" s="114"/>
      <c r="B72" s="114"/>
      <c r="C72" s="114"/>
      <c r="D72" s="114"/>
      <c r="E72" s="114"/>
      <c r="F72" s="114"/>
      <c r="G72" s="114"/>
    </row>
    <row r="73" spans="1:7" ht="15.75">
      <c r="A73" s="114"/>
      <c r="B73" s="114"/>
      <c r="C73" s="114"/>
      <c r="D73" s="114"/>
      <c r="E73" s="114"/>
      <c r="F73" s="114"/>
      <c r="G73" s="114"/>
    </row>
    <row r="74" spans="1:7" ht="15.75">
      <c r="A74" s="114"/>
      <c r="B74" s="114"/>
      <c r="C74" s="114"/>
      <c r="D74" s="114"/>
      <c r="E74" s="114"/>
      <c r="F74" s="114"/>
      <c r="G74" s="114"/>
    </row>
    <row r="78" ht="15.75"/>
    <row r="79" ht="15.75"/>
    <row r="80" ht="15.75"/>
    <row r="81" ht="15.75"/>
    <row r="82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</sheetData>
  <sheetProtection selectLockedCells="1" selectUnlockedCells="1"/>
  <mergeCells count="47">
    <mergeCell ref="A3:D3"/>
    <mergeCell ref="E3:K3"/>
    <mergeCell ref="A4:D4"/>
    <mergeCell ref="E4:K4"/>
    <mergeCell ref="E5:I5"/>
    <mergeCell ref="J5:K5"/>
    <mergeCell ref="A7:D20"/>
    <mergeCell ref="I7:K7"/>
    <mergeCell ref="I8:K8"/>
    <mergeCell ref="I9:K9"/>
    <mergeCell ref="I10:K10"/>
    <mergeCell ref="I11:K11"/>
    <mergeCell ref="I12:K12"/>
    <mergeCell ref="I13:K13"/>
    <mergeCell ref="I14:K14"/>
    <mergeCell ref="G15:K20"/>
    <mergeCell ref="A22:D23"/>
    <mergeCell ref="H22:K22"/>
    <mergeCell ref="A27:A28"/>
    <mergeCell ref="B27:B28"/>
    <mergeCell ref="C28:D28"/>
    <mergeCell ref="A30:D31"/>
    <mergeCell ref="H30:K30"/>
    <mergeCell ref="A33:A35"/>
    <mergeCell ref="B33:B35"/>
    <mergeCell ref="A36:D36"/>
    <mergeCell ref="A37:A39"/>
    <mergeCell ref="B37:B39"/>
    <mergeCell ref="A40:D40"/>
    <mergeCell ref="A41:A46"/>
    <mergeCell ref="B41:B46"/>
    <mergeCell ref="A47:D47"/>
    <mergeCell ref="A48:A50"/>
    <mergeCell ref="B48:B50"/>
    <mergeCell ref="A51:D51"/>
    <mergeCell ref="A52:A54"/>
    <mergeCell ref="B52:B54"/>
    <mergeCell ref="A55:D55"/>
    <mergeCell ref="A56:A58"/>
    <mergeCell ref="B56:B58"/>
    <mergeCell ref="A59:D59"/>
    <mergeCell ref="A60:A62"/>
    <mergeCell ref="B60:B62"/>
    <mergeCell ref="A63:D63"/>
    <mergeCell ref="A64:D64"/>
    <mergeCell ref="A65:G65"/>
    <mergeCell ref="A66:K66"/>
  </mergeCells>
  <printOptions/>
  <pageMargins left="0.3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FPP</oddHeader>
    <oddFooter>&amp;C&amp;"Times New Roman,Regular"&amp;9&amp;P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Anica Anica</dc:creator>
  <cp:keywords/>
  <dc:description/>
  <cp:lastModifiedBy>Martina</cp:lastModifiedBy>
  <cp:lastPrinted>2017-12-21T13:03:25Z</cp:lastPrinted>
  <dcterms:modified xsi:type="dcterms:W3CDTF">2017-12-21T13:14:37Z</dcterms:modified>
  <cp:category/>
  <cp:version/>
  <cp:contentType/>
  <cp:contentStatus/>
</cp:coreProperties>
</file>