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3395" windowHeight="8190" activeTab="2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C118" i="3" l="1"/>
  <c r="F103" i="3" l="1"/>
  <c r="F105" i="3" s="1"/>
  <c r="C117" i="3" s="1"/>
  <c r="F106" i="3" l="1"/>
  <c r="F107" i="3" s="1"/>
  <c r="C116" i="3" l="1"/>
  <c r="F24" i="2" l="1"/>
  <c r="F18" i="2"/>
  <c r="F17" i="2"/>
  <c r="F20" i="2" l="1"/>
  <c r="F62" i="2" l="1"/>
  <c r="F60" i="2"/>
  <c r="F59" i="2"/>
  <c r="F57" i="2"/>
  <c r="F54" i="2"/>
  <c r="F52" i="2"/>
  <c r="F50" i="2"/>
  <c r="F46" i="2"/>
  <c r="F41" i="2"/>
  <c r="F37" i="2"/>
  <c r="F31" i="2"/>
  <c r="F28" i="2"/>
  <c r="F25" i="2"/>
  <c r="F15" i="2"/>
  <c r="F11" i="2"/>
  <c r="F7" i="2"/>
  <c r="E3" i="4"/>
  <c r="E5" i="4" s="1"/>
  <c r="F91" i="3"/>
  <c r="F92" i="3"/>
  <c r="F93" i="3"/>
  <c r="F94" i="3"/>
  <c r="F95" i="3"/>
  <c r="F90" i="3"/>
  <c r="F79" i="3"/>
  <c r="F80" i="3"/>
  <c r="F81" i="3"/>
  <c r="F82" i="3"/>
  <c r="F83" i="3"/>
  <c r="F69" i="3"/>
  <c r="F70" i="3"/>
  <c r="F71" i="3"/>
  <c r="F72" i="3"/>
  <c r="F73" i="3"/>
  <c r="F74" i="3"/>
  <c r="F75" i="3"/>
  <c r="F76" i="3"/>
  <c r="F77" i="3"/>
  <c r="F78" i="3"/>
  <c r="F68" i="3"/>
  <c r="F61" i="3"/>
  <c r="F60" i="3"/>
  <c r="F44" i="3"/>
  <c r="F45" i="3"/>
  <c r="F46" i="3"/>
  <c r="F47" i="3"/>
  <c r="F48" i="3"/>
  <c r="F49" i="3"/>
  <c r="F50" i="3"/>
  <c r="F51" i="3"/>
  <c r="F38" i="3"/>
  <c r="F39" i="3"/>
  <c r="F40" i="3"/>
  <c r="F41" i="3"/>
  <c r="F42" i="3"/>
  <c r="F43" i="3"/>
  <c r="F37" i="3"/>
  <c r="F36" i="3"/>
  <c r="F35" i="3"/>
  <c r="F34" i="3"/>
  <c r="F33" i="3"/>
  <c r="F21" i="3"/>
  <c r="F22" i="3"/>
  <c r="F23" i="3"/>
  <c r="F24" i="3"/>
  <c r="F25" i="3"/>
  <c r="F26" i="3"/>
  <c r="F20" i="3"/>
  <c r="F19" i="3"/>
  <c r="F7" i="3"/>
  <c r="F8" i="3"/>
  <c r="F9" i="3"/>
  <c r="F10" i="3"/>
  <c r="F11" i="3"/>
  <c r="F12" i="3"/>
  <c r="F6" i="3"/>
  <c r="F58" i="1"/>
  <c r="F56" i="1"/>
  <c r="F54" i="1"/>
  <c r="F53" i="1"/>
  <c r="F51" i="1"/>
  <c r="F49" i="1"/>
  <c r="F47" i="1"/>
  <c r="F46" i="1"/>
  <c r="F45" i="1"/>
  <c r="F43" i="1"/>
  <c r="F42" i="1"/>
  <c r="F40" i="1"/>
  <c r="F38" i="1"/>
  <c r="F36" i="1"/>
  <c r="F35" i="1"/>
  <c r="F33" i="1"/>
  <c r="F31" i="1"/>
  <c r="F23" i="1"/>
  <c r="F25" i="1"/>
  <c r="F27" i="1"/>
  <c r="F29" i="1"/>
  <c r="F21" i="1"/>
  <c r="F19" i="1"/>
  <c r="F18" i="1"/>
  <c r="F17" i="1"/>
  <c r="F15" i="1"/>
  <c r="F14" i="1"/>
  <c r="F12" i="1"/>
  <c r="F60" i="1" l="1"/>
  <c r="F62" i="1" s="1"/>
  <c r="F84" i="3"/>
  <c r="F63" i="3"/>
  <c r="C114" i="3" s="1"/>
  <c r="F63" i="2"/>
  <c r="C11" i="4" s="1"/>
  <c r="F96" i="3"/>
  <c r="F27" i="3"/>
  <c r="C112" i="3" s="1"/>
  <c r="F52" i="3"/>
  <c r="C113" i="3" s="1"/>
  <c r="C13" i="4"/>
  <c r="E6" i="4"/>
  <c r="E7" i="4" s="1"/>
  <c r="F13" i="3"/>
  <c r="C111" i="3" s="1"/>
  <c r="F86" i="3" l="1"/>
  <c r="F87" i="3" s="1"/>
  <c r="C115" i="3"/>
  <c r="F64" i="3"/>
  <c r="F65" i="3" s="1"/>
  <c r="C10" i="4"/>
  <c r="F98" i="3"/>
  <c r="F99" i="3" s="1"/>
  <c r="F54" i="3"/>
  <c r="F55" i="3" s="1"/>
  <c r="F29" i="3"/>
  <c r="F30" i="3" s="1"/>
  <c r="F65" i="2"/>
  <c r="F67" i="2" s="1"/>
  <c r="F64" i="1"/>
  <c r="F15" i="3"/>
  <c r="F16" i="3" s="1"/>
  <c r="C12" i="4" l="1"/>
  <c r="C14" i="4" s="1"/>
  <c r="C16" i="4" s="1"/>
  <c r="C17" i="4" s="1"/>
  <c r="C119" i="3" l="1"/>
  <c r="C120" i="3" s="1"/>
</calcChain>
</file>

<file path=xl/sharedStrings.xml><?xml version="1.0" encoding="utf-8"?>
<sst xmlns="http://schemas.openxmlformats.org/spreadsheetml/2006/main" count="477" uniqueCount="259">
  <si>
    <t>Red.</t>
  </si>
  <si>
    <t>br.</t>
  </si>
  <si>
    <t>OZNAKE NA KOLNIKU</t>
  </si>
  <si>
    <t>Jed.</t>
  </si>
  <si>
    <t>mjera</t>
  </si>
  <si>
    <t>Okvirna količina</t>
  </si>
  <si>
    <t>Jedinična cijena bez PDV-a</t>
  </si>
  <si>
    <t>UKUPNO</t>
  </si>
  <si>
    <t>1.</t>
  </si>
  <si>
    <r>
      <t>m</t>
    </r>
    <r>
      <rPr>
        <vertAlign val="superscript"/>
        <sz val="11"/>
        <color theme="1"/>
        <rFont val="Arial"/>
        <family val="2"/>
        <charset val="238"/>
      </rPr>
      <t>2</t>
    </r>
  </si>
  <si>
    <t>2.</t>
  </si>
  <si>
    <t>kom</t>
  </si>
  <si>
    <t xml:space="preserve">3. </t>
  </si>
  <si>
    <t>4.</t>
  </si>
  <si>
    <t>5.</t>
  </si>
  <si>
    <t xml:space="preserve">6. </t>
  </si>
  <si>
    <t xml:space="preserve">7. </t>
  </si>
  <si>
    <t>Otoci bruto</t>
  </si>
  <si>
    <t xml:space="preserve">8. </t>
  </si>
  <si>
    <t>Oznake BUS-STAJALIŠTA</t>
  </si>
  <si>
    <t xml:space="preserve">9. </t>
  </si>
  <si>
    <t>10.</t>
  </si>
  <si>
    <t xml:space="preserve"> </t>
  </si>
  <si>
    <t xml:space="preserve">kom </t>
  </si>
  <si>
    <t xml:space="preserve">11. </t>
  </si>
  <si>
    <t>13.</t>
  </si>
  <si>
    <t xml:space="preserve">Crte prestrojavanja </t>
  </si>
  <si>
    <t>m’</t>
  </si>
  <si>
    <t xml:space="preserve">14. </t>
  </si>
  <si>
    <t>Središnje bijele pune crte širina 12 cm (H 01)</t>
  </si>
  <si>
    <t>15.</t>
  </si>
  <si>
    <t>Crte parkirališta – bijela puna  - širine 12 cm ( H 01)</t>
  </si>
  <si>
    <t>m'</t>
  </si>
  <si>
    <t>16.</t>
  </si>
  <si>
    <t xml:space="preserve">Natpisi po slovu "R" - žuta boja </t>
  </si>
  <si>
    <t>Natpisi po broju - žuta boja</t>
  </si>
  <si>
    <t>18.</t>
  </si>
  <si>
    <t>Natpisi po slovu "R" - žuta boja - opskrba</t>
  </si>
  <si>
    <t>19.</t>
  </si>
  <si>
    <t>Oznake TAXI-STAJALIŠTA</t>
  </si>
  <si>
    <t xml:space="preserve">20. </t>
  </si>
  <si>
    <t xml:space="preserve">21. </t>
  </si>
  <si>
    <t>22.</t>
  </si>
  <si>
    <t xml:space="preserve">23. </t>
  </si>
  <si>
    <t>24.</t>
  </si>
  <si>
    <t>Oznake X</t>
  </si>
  <si>
    <t>25.</t>
  </si>
  <si>
    <t>26.</t>
  </si>
  <si>
    <t>27.</t>
  </si>
  <si>
    <t xml:space="preserve">28. </t>
  </si>
  <si>
    <t>Brisanje oznaka na kolniku</t>
  </si>
  <si>
    <t xml:space="preserve">U K U P N O </t>
  </si>
  <si>
    <t>PDV 25%</t>
  </si>
  <si>
    <t xml:space="preserve">SVEUKUPNO </t>
  </si>
  <si>
    <t>TROŠKOVNIK  radova na izvođenju  horizontalne signalizacije</t>
  </si>
  <si>
    <t>Jed. mjera</t>
  </si>
  <si>
    <t>broj</t>
  </si>
  <si>
    <t>Opis poslova</t>
  </si>
  <si>
    <t>Jedinična cijena</t>
  </si>
  <si>
    <t>Strojno zasjecanje i rušenje asfalt betona ručni iskop za proširenje temeljne jame dim. 30 x 30 x 50, sa utovarom i odvozom otpadnog materijala na deponij do 5,00 km udaljenosti .</t>
  </si>
  <si>
    <t>Ugradba stupa prometnog znaka sa postojećom temeljnom stopom uz dodatka betona MB-20.</t>
  </si>
  <si>
    <t>- Ručni iskop zemlje za proširenje temeljne jame dim. 30 x 30 x 50 sa utovarom i odvozom  otpadnog materijala na deponij do 5,00 km udaljenosti. Ugradba stupa prometnog znaka sa postojećom temeljnom  stopom uz dodatak betona MB-20</t>
  </si>
  <si>
    <t>3.</t>
  </si>
  <si>
    <t>Ispravljanje stupa prometnog znaka: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</si>
  <si>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>Na licu mjesta</t>
    </r>
  </si>
  <si>
    <t>(manja deformacija st.)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</si>
  <si>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>u asfaltnim ili betonskim površinama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</si>
  <si>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>u zelenim površinama</t>
    </r>
  </si>
  <si>
    <t>Rezanje stupa prometnog znaka, ispravljanje u radionici, te varenje na licu mjesta</t>
  </si>
  <si>
    <t>Ispravljanje table prometnog znaka:</t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</si>
  <si>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>Na licu mjesta (manja deformacija)</t>
    </r>
  </si>
  <si>
    <r>
      <t>-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0"/>
        <color theme="1"/>
        <rFont val="Arial"/>
        <family val="2"/>
        <charset val="238"/>
      </rPr>
      <t>Skidanje table, ispravljanje u radionici te  ponovno postavljanje</t>
    </r>
  </si>
  <si>
    <t>Pričvršćivanje table prometnog    znaka na licu mjesta</t>
  </si>
  <si>
    <t>6.</t>
  </si>
  <si>
    <t>Uklanjanje nepotrebnog prometnog znaka u zelenim površinama :</t>
  </si>
  <si>
    <t>Ručno vađenje prometnog znaka sa temeljnom stopom. Zatrpavanje temeljne jame zemljanim materijalom i poravnavanje sa postojećim terenom.</t>
  </si>
  <si>
    <t>7.</t>
  </si>
  <si>
    <t>Uklanjanje nepotrebnog prometnog znaka u asfalt-betonskim površinama;</t>
  </si>
  <si>
    <t>Strojno zasjecanje  i rušenje asfalt betona sa odvozom na deponij do 5,00 km udaljenosti. Vađenje prometnog znaka sa temeljnom stopom zatrpavanje temeljne  jame kamenom sipinom i nabijanje.</t>
  </si>
  <si>
    <t xml:space="preserve">Asfaltiranje ili betoniranje završnog sloja prometne površina. </t>
  </si>
  <si>
    <t>8.</t>
  </si>
  <si>
    <t>Montaža prometnog ogledala:</t>
  </si>
  <si>
    <t>Strojno zasjecanje i rušenje asfalt betona, ručni iskop temeljne jame sa utovarom i odvozom otpadnog materijala na deponij do 5,00 km udaljenosti. Ugradba prometnog ogledala sa stupom, betonom MB-20. dim.temeljne stope 40 x 40 x 60 cm.</t>
  </si>
  <si>
    <t>9.</t>
  </si>
  <si>
    <t>Novi prometni znakovi u asfalt –betonskim površinama:</t>
  </si>
  <si>
    <t xml:space="preserve">Strojno zasjecanje i rušenje asfalt betona, ručni iskop temeljne jame sa utovarom i odvozom otpadnog materijala na deponij do 5,00 km udaljenosti. Ugradba metalnog stupa sa znakom betonom MB-20 (temeljna stopa dim. 30 x 30 x 50 cm) </t>
  </si>
  <si>
    <t xml:space="preserve">Ručni iskop zemlje za temeljnu stopu, dim. 30 x 30 x 50, sa utovarom i odvozom na deponij do 5,00 km udaljenosti. Ugradba  prometnog stupa sa znakom betonom MB – 20. </t>
  </si>
  <si>
    <t>11.</t>
  </si>
  <si>
    <t>Skidanje postojeće table prometnog znaka i postavljanje nove, na isti stup.</t>
  </si>
  <si>
    <t>12.</t>
  </si>
  <si>
    <t>Skidanje postojeće table prometnog znaka.</t>
  </si>
  <si>
    <t xml:space="preserve">Poslovi postava znaka za privremeno upravljanje prometom. </t>
  </si>
  <si>
    <t>14.</t>
  </si>
  <si>
    <t>Izrada šelni te postavljanje prometne table na električni stup</t>
  </si>
  <si>
    <t>Zamjena stakla prometnog ogledala</t>
  </si>
  <si>
    <t>Izrada nastavka cijevi na postojeći prometnog stupa</t>
  </si>
  <si>
    <t>SVEUKUPNO</t>
  </si>
  <si>
    <t xml:space="preserve">Redni </t>
  </si>
  <si>
    <t>Naziv znaka</t>
  </si>
  <si>
    <t>Dimenzije (cm)</t>
  </si>
  <si>
    <t>Jedinična cijena bez PDv-a</t>
  </si>
  <si>
    <t>Ukupna cijena stavke bez PDV-a</t>
  </si>
  <si>
    <r>
      <t>1.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 </t>
    </r>
  </si>
  <si>
    <t>90x90x90</t>
  </si>
  <si>
    <r>
      <t>2.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 </t>
    </r>
  </si>
  <si>
    <r>
      <t>3.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 </t>
    </r>
  </si>
  <si>
    <t>60x60x60</t>
  </si>
  <si>
    <r>
      <t>4.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 </t>
    </r>
  </si>
  <si>
    <r>
      <t>5.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 </t>
    </r>
  </si>
  <si>
    <r>
      <t>6.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 </t>
    </r>
  </si>
  <si>
    <r>
      <t>7.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 </t>
    </r>
  </si>
  <si>
    <r>
      <t>8.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"/>
        <family val="2"/>
        <charset val="238"/>
      </rPr>
      <t> </t>
    </r>
  </si>
  <si>
    <t>Raz. dim.</t>
  </si>
  <si>
    <t>PDV (25%)</t>
  </si>
  <si>
    <t>Redni broj</t>
  </si>
  <si>
    <t>2r = 60</t>
  </si>
  <si>
    <t>2r = 40</t>
  </si>
  <si>
    <t>60x60</t>
  </si>
  <si>
    <t>40x40</t>
  </si>
  <si>
    <t>100X25</t>
  </si>
  <si>
    <t>2r =60</t>
  </si>
  <si>
    <t>2r =40</t>
  </si>
  <si>
    <t>90x60</t>
  </si>
  <si>
    <t>60x40</t>
  </si>
  <si>
    <t>60X60</t>
  </si>
  <si>
    <t>40X40</t>
  </si>
  <si>
    <t>90X60</t>
  </si>
  <si>
    <t>40X60</t>
  </si>
  <si>
    <t>60X90</t>
  </si>
  <si>
    <t>90x135</t>
  </si>
  <si>
    <t>100x75</t>
  </si>
  <si>
    <t>90X30</t>
  </si>
  <si>
    <t>120x50</t>
  </si>
  <si>
    <t>100x24</t>
  </si>
  <si>
    <t xml:space="preserve">3.TROŠKOVNIK 
NABAVE VERTIKALNE SIGNALIZACIJE
</t>
  </si>
  <si>
    <t>2. ZNAKOVI  IZRIČITIH NAREDBI</t>
  </si>
  <si>
    <t>3. ZNAKOVI  OBAVIJESTI</t>
  </si>
  <si>
    <t>4. ZNAKOVI  OBAVIJESTI ZA VOĐENJE PROMETA</t>
  </si>
  <si>
    <t>60x30</t>
  </si>
  <si>
    <t>40X20</t>
  </si>
  <si>
    <t>60X40</t>
  </si>
  <si>
    <t>60X30</t>
  </si>
  <si>
    <t>30X60</t>
  </si>
  <si>
    <t>20X40</t>
  </si>
  <si>
    <t xml:space="preserve">
5. DOPUNSKE PLOČE
</t>
  </si>
  <si>
    <t>30x100</t>
  </si>
  <si>
    <t>50x50</t>
  </si>
  <si>
    <t>6. PROMETNA OPREMA CESTA</t>
  </si>
  <si>
    <t>VRSTE PROMETNIH ZNAKOVA I OPREME</t>
  </si>
  <si>
    <t>UKUPNA CIJENA BEZ PDV-a</t>
  </si>
  <si>
    <t>ZNAKOVI OPASNOSTI</t>
  </si>
  <si>
    <t>ZNAKOVI IZRIČITIH NAREDBI</t>
  </si>
  <si>
    <t>ZNAKOVI OBAVIJESTI</t>
  </si>
  <si>
    <t>ZNAKOVI OBAVIJESTI ZA VOĐENJE PROMETA</t>
  </si>
  <si>
    <t>DOPUNSKE PLOČE</t>
  </si>
  <si>
    <t>PROMETNA OPREMA CESTA</t>
  </si>
  <si>
    <t>Opis</t>
  </si>
  <si>
    <t>Količina (h)</t>
  </si>
  <si>
    <t xml:space="preserve"> Ukupno cijena bez PDV-om</t>
  </si>
  <si>
    <t>Iznos bez PDV-a</t>
  </si>
  <si>
    <t>Troškovnik radova na izvođenju horizontalne signalizacije</t>
  </si>
  <si>
    <t>Troškovnik održavanja vertikalne signalizacije</t>
  </si>
  <si>
    <t>Troškovnik nabave vertikalne signalizacije</t>
  </si>
  <si>
    <t>Troškovnik ophodarske službe</t>
  </si>
  <si>
    <t xml:space="preserve">                                  </t>
  </si>
  <si>
    <t>UKUPNO (1+2+3+4)</t>
  </si>
  <si>
    <t>SADRŽAJ :</t>
  </si>
  <si>
    <t>1. Troškovnik radova na izvođenju horizontalne signalizacije</t>
  </si>
  <si>
    <t>2. Troškovnik održavanja vertikalne signalizacije</t>
  </si>
  <si>
    <t>3. Troškovnik nabave vertikalne signalizacije</t>
  </si>
  <si>
    <t>4. Troškovnik ophodarske službe</t>
  </si>
  <si>
    <t>Pješački prijelaz, bruto (H 19)</t>
  </si>
  <si>
    <t>Parkirališta za osobna vozila (H 61, H 61-1 i H 61-2)</t>
  </si>
  <si>
    <t>Parkirališta za vozila invalidnih osoba - komplet ( H 57 )</t>
  </si>
  <si>
    <t>Parkirališta rezervirano (H 61, H 61-1 i H 61-2) - žuta boja</t>
  </si>
  <si>
    <t>Parkirališta opskrbe (H 61, H 61-1 i H 61-2) - žuta boja</t>
  </si>
  <si>
    <t>Oznake “STOP” (H 63)</t>
  </si>
  <si>
    <t>komplet (H 53, H 53-1 )</t>
  </si>
  <si>
    <t>Strelica jednosmjerne (H 22, H23, H24)</t>
  </si>
  <si>
    <t>Strelice dvosmjerne (H 28, H 29 i H30)</t>
  </si>
  <si>
    <t>Stop crte (H 14)</t>
  </si>
  <si>
    <t>Stop crte (H 15)</t>
  </si>
  <si>
    <t>komplet (H 56)</t>
  </si>
  <si>
    <t>Oznake ispred škola i vrtića (H 65-1)</t>
  </si>
  <si>
    <t>Biciklistička staza širine 12 cm ( H 21 )</t>
  </si>
  <si>
    <t>Oznake simbol bicikla ( H 81 )</t>
  </si>
  <si>
    <t>Oznake trokut (H 76)</t>
  </si>
  <si>
    <t>Oznake trokuta ispred ležećih policajaca (H 55-2 )</t>
  </si>
  <si>
    <t>Ležeći policajci - žuti kvadratići (H 55-1)</t>
  </si>
  <si>
    <t>Oznaka VLAK (H67)</t>
  </si>
  <si>
    <t>17.</t>
  </si>
  <si>
    <t>1,00 M2</t>
  </si>
  <si>
    <t>Izvaljeni ili iskrivljeni stup prometnog znaka sa temeljnom stopom u asfaltnim ili betonskim površinama.</t>
  </si>
  <si>
    <t>Izvaljeni ili iskrivljeni ili stup prometnog znaka sa temeljnom stopom u zelenim površinama:</t>
  </si>
  <si>
    <r>
      <rPr>
        <sz val="7"/>
        <color theme="1"/>
        <rFont val="Times New Roman"/>
        <family val="1"/>
        <charset val="238"/>
      </rPr>
      <t xml:space="preserve">   </t>
    </r>
    <r>
      <rPr>
        <sz val="10"/>
        <color theme="1"/>
        <rFont val="Arial"/>
        <family val="2"/>
        <charset val="238"/>
      </rPr>
      <t>Vađenje iskrivljenog stupa prometnog znaka sa temeljnom stopom, ispravljanje u radionici te ponovno ugrađivanje</t>
    </r>
  </si>
  <si>
    <t>Nabava  prometnih znakova - A 02 - A 14-1</t>
  </si>
  <si>
    <t>Nabava prometnih znakova - A 02 - A 14-1</t>
  </si>
  <si>
    <t>Nabava prometnih znakova -A 01, A 15</t>
  </si>
  <si>
    <t>Nabava prometnih znakova - A 16 – A 19</t>
  </si>
  <si>
    <t>Nabava prometnih znakova - A 20 – A 22, A33 - A35</t>
  </si>
  <si>
    <t>Nabava prometnih znakova - A 36-2 – A 36-4, A37</t>
  </si>
  <si>
    <t>Nabava prometnih znakova - B 01</t>
  </si>
  <si>
    <t>Nabava prometnih znakova -B 01</t>
  </si>
  <si>
    <t>Nabava prometnih znakova -B 02</t>
  </si>
  <si>
    <t>Nabava prometnih znakova -B 03 – B 35</t>
  </si>
  <si>
    <t>Nabava prometnih znakova - B 03 – B 35</t>
  </si>
  <si>
    <t>Nabava prometnih znakova - B 36 – B 48</t>
  </si>
  <si>
    <t>Nabava prometnih znakova - B 36– B 48</t>
  </si>
  <si>
    <t>Nabava prometnih znakova - B 02</t>
  </si>
  <si>
    <t>Nabava prometnih znakova -C 02 – C 03</t>
  </si>
  <si>
    <t>Nabava prometnih znakova - C 02 – C 03, C 04 – C 05, C 06 – C7, C 22 – C 27, C 31 – C 34, C 37 – C 39-1, C 40– C 61</t>
  </si>
  <si>
    <t>Nabava prometnih znakova -C 05-1</t>
  </si>
  <si>
    <t>Nabava prometnih znakova -C 08</t>
  </si>
  <si>
    <t>Nabava prometnih znakova -C 9– C 21</t>
  </si>
  <si>
    <t>Nabava prometnih znakova -C 09– C 21</t>
  </si>
  <si>
    <t>Nabava prometnih znakova -C 28 – C 29</t>
  </si>
  <si>
    <t>Nabava prometnih znakova -C 35 – C 36</t>
  </si>
  <si>
    <t>Nabava prometnih znakova -C 62– C 63</t>
  </si>
  <si>
    <t>Nabava prometnih znakova -C 70 – C 70-1</t>
  </si>
  <si>
    <t>Nabava prometnih znakova -C 71 – C 75</t>
  </si>
  <si>
    <t>Nabava prometnih znakova -C 78</t>
  </si>
  <si>
    <t>Nabava prometnih znakova -C 76 – C 77</t>
  </si>
  <si>
    <t>Nabava prometnih znakova -C 83 – C 88</t>
  </si>
  <si>
    <t>Nabava znakova obavijesti- D 01-D04-1</t>
  </si>
  <si>
    <t>Nabava znakova obavijesti -D 04-2-08-3</t>
  </si>
  <si>
    <t>Nabava dopunskih ploča - E 01, E02</t>
  </si>
  <si>
    <t>Nabava dopunskih ploča -E 02-1</t>
  </si>
  <si>
    <t>Nabava dopunskih ploča -E 03 – E 04</t>
  </si>
  <si>
    <t>Nabava dopunskih ploča -E 04-1 – E 05</t>
  </si>
  <si>
    <t>Nabava dopunskih ploča -E 06 – E 09-2</t>
  </si>
  <si>
    <t>Nabava dopunskih ploča -E 09-3 – E 09-5</t>
  </si>
  <si>
    <t>Nabava dopunskih ploča -E 10 – E 13-3</t>
  </si>
  <si>
    <t>Nabava dopunskih ploča-E 10 – E 13-3</t>
  </si>
  <si>
    <t>Nabava dopunskih ploča-E 14 – E 14-1</t>
  </si>
  <si>
    <t>Nabava dopunskih ploča -E 15 – E 20</t>
  </si>
  <si>
    <t>Nabava dopunskih ploča-E 15 – E 20</t>
  </si>
  <si>
    <t>Nabava prometne opreme ceste -K 05</t>
  </si>
  <si>
    <t>Nabava prometne opreme ceste - K10-1</t>
  </si>
  <si>
    <t>Nabava prometne opreme ceste -K12</t>
  </si>
  <si>
    <t>Nabava prometne opreme ceste - K11-1</t>
  </si>
  <si>
    <t>Nabava prometne opreme ceste -K12-2</t>
  </si>
  <si>
    <t>Nabava prometne opreme ceste-K 28</t>
  </si>
  <si>
    <t>Nabava prometnih znakova - C 01, C 04 – C 05,C 06 – C07, C 22 – C 27, C 33 – C 34, C 37 – C 39-1, C 39-2 – C 61, C 68 – C 69, C83</t>
  </si>
  <si>
    <t>Nabava prometnih znakova -C 78-1 – C 79</t>
  </si>
  <si>
    <t>80x60</t>
  </si>
  <si>
    <t>1. ZNAKOVI OPASNOSTI</t>
  </si>
  <si>
    <t xml:space="preserve">REKAPITULACIJA PONUDBENOG TROŠKOVNIKA ZA ODRŽAVANJE HORIZONTALNE I VERTIKALNE SIGNALIZACIJE NA PODRUČJU GRADA DUGE RESE  </t>
  </si>
  <si>
    <t xml:space="preserve">Ponudbeni troškovnik
  za održavanje horizontalne i vertikalne signalizacije na području Grada Duge Rese  
</t>
  </si>
  <si>
    <t>2. TROŠKOVNIK ODRŽAVANJA VERTIKALNE SIGNALIZACIJE</t>
  </si>
  <si>
    <t>Prilog 7.</t>
  </si>
  <si>
    <t>4. TROŠKOVNIK OPHODARSKE SLUŽBE</t>
  </si>
  <si>
    <t xml:space="preserve">Ophodarska služba (1 sat tjedno)   </t>
  </si>
  <si>
    <t>7. NOSAČI PROMETNIH ZNAKOVA</t>
  </si>
  <si>
    <t>Naziv stupa</t>
  </si>
  <si>
    <t>Dimenzije</t>
  </si>
  <si>
    <t>Željezni stup cinčani - 2"</t>
  </si>
  <si>
    <t>1,00 m</t>
  </si>
  <si>
    <t>NOSAČI PROMETNIH ZNAKOVA</t>
  </si>
  <si>
    <t>Svi ponuđeni znakovi moraju biti izrađeni od retroreflektirajuće folije minimalne klase II ili III ovisno o tipu znaka. Nabavu znakova i postavljanje izvršiti u skladu sa Pravilnikom o prometnim znakovima, signalizaciji i opremi na cestama (NN 92/2019)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</si>
</sst>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n&quot;_-;\-* #,##0.00\ &quot;kn&quot;_-;_-* &quot;-&quot;??\ &quot;kn&quot;_-;_-@_-"/>
    <numFmt numFmtId="164" formatCode="#,##0.00\ [$€-1]"/>
    <numFmt numFmtId="165" formatCode="#,##0.00\ [$€-1];[Red]\-#,##0.00\ [$€-1]"/>
    <numFmt numFmtId="166" formatCode="0.0"/>
    <numFmt numFmtId="167" formatCode="#,##0\ _k_n"/>
    <numFmt numFmtId="168" formatCode="#,##0.00\ [$€-1];\-#,##0.00\ [$€-1]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vertAlign val="superscript"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196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0" fillId="0" borderId="8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2" fillId="0" borderId="6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right" vertical="center" wrapText="1"/>
    </xf>
    <xf numFmtId="164" fontId="0" fillId="0" borderId="6" xfId="0" applyNumberFormat="1" applyBorder="1" applyAlignment="1">
      <alignment vertical="top" wrapText="1"/>
    </xf>
    <xf numFmtId="164" fontId="6" fillId="0" borderId="8" xfId="0" applyNumberFormat="1" applyFont="1" applyBorder="1" applyAlignment="1">
      <alignment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0" fontId="0" fillId="0" borderId="7" xfId="0" applyBorder="1"/>
    <xf numFmtId="164" fontId="0" fillId="0" borderId="7" xfId="0" applyNumberFormat="1" applyBorder="1"/>
    <xf numFmtId="164" fontId="6" fillId="0" borderId="6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vertical="top" wrapText="1"/>
    </xf>
    <xf numFmtId="164" fontId="6" fillId="0" borderId="3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3" xfId="0" applyBorder="1"/>
    <xf numFmtId="0" fontId="0" fillId="0" borderId="6" xfId="0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6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2" fontId="2" fillId="0" borderId="4" xfId="0" applyNumberFormat="1" applyFont="1" applyBorder="1" applyAlignment="1">
      <alignment horizontal="center" vertical="center" wrapText="1"/>
    </xf>
    <xf numFmtId="167" fontId="2" fillId="0" borderId="6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168" fontId="6" fillId="0" borderId="8" xfId="1" applyNumberFormat="1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/>
    <xf numFmtId="0" fontId="5" fillId="0" borderId="6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1" fillId="0" borderId="12" xfId="0" applyFont="1" applyBorder="1" applyAlignment="1">
      <alignment horizontal="right" vertical="center" wrapText="1"/>
    </xf>
    <xf numFmtId="0" fontId="11" fillId="0" borderId="13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/>
    <xf numFmtId="0" fontId="5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1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1" fillId="0" borderId="11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164" fontId="2" fillId="3" borderId="3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right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2" fontId="6" fillId="0" borderId="2" xfId="0" applyNumberFormat="1" applyFont="1" applyBorder="1" applyAlignment="1">
      <alignment horizontal="center" wrapText="1"/>
    </xf>
    <xf numFmtId="2" fontId="6" fillId="0" borderId="3" xfId="0" applyNumberFormat="1" applyFont="1" applyBorder="1" applyAlignment="1">
      <alignment horizontal="center" wrapText="1"/>
    </xf>
    <xf numFmtId="0" fontId="1" fillId="0" borderId="1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/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right" vertical="center" wrapText="1"/>
    </xf>
    <xf numFmtId="0" fontId="9" fillId="0" borderId="12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16" xfId="0" applyFont="1" applyBorder="1" applyAlignment="1">
      <alignment vertical="center" wrapText="1"/>
    </xf>
    <xf numFmtId="0" fontId="5" fillId="0" borderId="16" xfId="0" applyFont="1" applyBorder="1" applyAlignment="1">
      <alignment vertical="center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16" xfId="0" applyFont="1" applyBorder="1" applyAlignment="1">
      <alignment horizontal="justify" vertical="center"/>
    </xf>
    <xf numFmtId="0" fontId="1" fillId="0" borderId="16" xfId="0" applyFont="1" applyBorder="1" applyAlignment="1"/>
    <xf numFmtId="0" fontId="5" fillId="0" borderId="0" xfId="0" applyFont="1" applyAlignment="1">
      <alignment horizontal="justify" vertical="center"/>
    </xf>
    <xf numFmtId="0" fontId="1" fillId="0" borderId="0" xfId="0" applyFont="1" applyAlignment="1"/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8" fillId="0" borderId="0" xfId="0" applyFont="1" applyAlignment="1">
      <alignment horizontal="justify" vertical="center"/>
    </xf>
    <xf numFmtId="0" fontId="12" fillId="0" borderId="0" xfId="0" applyFont="1" applyAlignment="1"/>
    <xf numFmtId="0" fontId="0" fillId="0" borderId="3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justify" vertical="center"/>
    </xf>
    <xf numFmtId="0" fontId="0" fillId="0" borderId="13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zoomScaleNormal="100" workbookViewId="0">
      <selection activeCell="A8" sqref="A8"/>
    </sheetView>
  </sheetViews>
  <sheetFormatPr defaultRowHeight="15" x14ac:dyDescent="0.25"/>
  <cols>
    <col min="1" max="1" width="8.5703125" customWidth="1"/>
    <col min="2" max="2" width="29.7109375" customWidth="1"/>
    <col min="3" max="3" width="8.5703125" customWidth="1"/>
    <col min="4" max="4" width="9.7109375" customWidth="1"/>
    <col min="5" max="5" width="12.42578125" customWidth="1"/>
    <col min="6" max="6" width="15.28515625" customWidth="1"/>
  </cols>
  <sheetData>
    <row r="1" spans="1:6" x14ac:dyDescent="0.25">
      <c r="F1" s="70" t="s">
        <v>249</v>
      </c>
    </row>
    <row r="2" spans="1:6" ht="20.25" customHeight="1" x14ac:dyDescent="0.25">
      <c r="A2" s="93" t="s">
        <v>247</v>
      </c>
      <c r="B2" s="94"/>
      <c r="C2" s="94"/>
      <c r="D2" s="94"/>
      <c r="E2" s="94"/>
      <c r="F2" s="94"/>
    </row>
    <row r="3" spans="1:6" ht="35.25" customHeight="1" x14ac:dyDescent="0.25">
      <c r="A3" s="94"/>
      <c r="B3" s="94"/>
      <c r="C3" s="94"/>
      <c r="D3" s="94"/>
      <c r="E3" s="94"/>
      <c r="F3" s="94"/>
    </row>
    <row r="4" spans="1:6" ht="15.75" x14ac:dyDescent="0.25">
      <c r="A4" s="39" t="s">
        <v>166</v>
      </c>
      <c r="B4" s="71"/>
      <c r="C4" s="71"/>
      <c r="D4" s="71"/>
      <c r="E4" s="71"/>
      <c r="F4" s="71"/>
    </row>
    <row r="5" spans="1:6" ht="15.75" x14ac:dyDescent="0.25">
      <c r="A5" s="39" t="s">
        <v>167</v>
      </c>
      <c r="B5" s="71"/>
      <c r="C5" s="71"/>
      <c r="D5" s="71"/>
      <c r="E5" s="71"/>
      <c r="F5" s="71"/>
    </row>
    <row r="6" spans="1:6" ht="15.75" x14ac:dyDescent="0.25">
      <c r="A6" s="39" t="s">
        <v>168</v>
      </c>
      <c r="B6" s="71"/>
      <c r="C6" s="71"/>
      <c r="D6" s="71"/>
      <c r="E6" s="71"/>
      <c r="F6" s="71"/>
    </row>
    <row r="7" spans="1:6" ht="15.75" x14ac:dyDescent="0.25">
      <c r="A7" s="39" t="s">
        <v>169</v>
      </c>
      <c r="B7" s="71"/>
      <c r="C7" s="71"/>
      <c r="D7" s="71"/>
      <c r="E7" s="71"/>
      <c r="F7" s="71"/>
    </row>
    <row r="8" spans="1:6" ht="15.75" x14ac:dyDescent="0.25">
      <c r="A8" s="39" t="s">
        <v>170</v>
      </c>
      <c r="B8" s="71"/>
      <c r="C8" s="71"/>
      <c r="D8" s="71"/>
      <c r="E8" s="71"/>
      <c r="F8" s="71"/>
    </row>
    <row r="9" spans="1:6" ht="57.75" customHeight="1" thickBot="1" x14ac:dyDescent="0.3">
      <c r="A9" s="91" t="s">
        <v>54</v>
      </c>
      <c r="B9" s="92"/>
      <c r="C9" s="92"/>
      <c r="D9" s="92"/>
      <c r="E9" s="92"/>
      <c r="F9" s="92"/>
    </row>
    <row r="10" spans="1:6" ht="15.75" x14ac:dyDescent="0.25">
      <c r="A10" s="1" t="s">
        <v>0</v>
      </c>
      <c r="B10" s="12"/>
      <c r="C10" s="14"/>
      <c r="D10" s="123" t="s">
        <v>5</v>
      </c>
      <c r="E10" s="125" t="s">
        <v>6</v>
      </c>
      <c r="F10" s="3"/>
    </row>
    <row r="11" spans="1:6" ht="30.75" thickBot="1" x14ac:dyDescent="0.3">
      <c r="A11" s="2" t="s">
        <v>1</v>
      </c>
      <c r="B11" s="13" t="s">
        <v>2</v>
      </c>
      <c r="C11" s="15" t="s">
        <v>55</v>
      </c>
      <c r="D11" s="124"/>
      <c r="E11" s="126"/>
      <c r="F11" s="4" t="s">
        <v>7</v>
      </c>
    </row>
    <row r="12" spans="1:6" ht="25.5" customHeight="1" x14ac:dyDescent="0.25">
      <c r="A12" s="101" t="s">
        <v>8</v>
      </c>
      <c r="B12" s="103" t="s">
        <v>171</v>
      </c>
      <c r="C12" s="127" t="s">
        <v>9</v>
      </c>
      <c r="D12" s="128">
        <v>300</v>
      </c>
      <c r="E12" s="115"/>
      <c r="F12" s="88">
        <f>D12*E12</f>
        <v>0</v>
      </c>
    </row>
    <row r="13" spans="1:6" ht="20.25" customHeight="1" thickBot="1" x14ac:dyDescent="0.3">
      <c r="A13" s="102"/>
      <c r="B13" s="104"/>
      <c r="C13" s="102"/>
      <c r="D13" s="129"/>
      <c r="E13" s="116"/>
      <c r="F13" s="90"/>
    </row>
    <row r="14" spans="1:6" ht="38.25" customHeight="1" thickBot="1" x14ac:dyDescent="0.3">
      <c r="A14" s="9" t="s">
        <v>10</v>
      </c>
      <c r="B14" s="7" t="s">
        <v>172</v>
      </c>
      <c r="C14" s="10" t="s">
        <v>11</v>
      </c>
      <c r="D14" s="48">
        <v>30</v>
      </c>
      <c r="E14" s="47"/>
      <c r="F14" s="40">
        <f>D14*E14</f>
        <v>0</v>
      </c>
    </row>
    <row r="15" spans="1:6" ht="41.25" customHeight="1" x14ac:dyDescent="0.25">
      <c r="A15" s="101" t="s">
        <v>12</v>
      </c>
      <c r="B15" s="103" t="s">
        <v>173</v>
      </c>
      <c r="C15" s="101" t="s">
        <v>11</v>
      </c>
      <c r="D15" s="101">
        <v>5</v>
      </c>
      <c r="E15" s="115"/>
      <c r="F15" s="88">
        <f>D15*E15</f>
        <v>0</v>
      </c>
    </row>
    <row r="16" spans="1:6" ht="15.75" thickBot="1" x14ac:dyDescent="0.3">
      <c r="A16" s="102"/>
      <c r="B16" s="104"/>
      <c r="C16" s="102"/>
      <c r="D16" s="102"/>
      <c r="E16" s="116"/>
      <c r="F16" s="90"/>
    </row>
    <row r="17" spans="1:6" ht="52.5" customHeight="1" thickBot="1" x14ac:dyDescent="0.3">
      <c r="A17" s="9" t="s">
        <v>13</v>
      </c>
      <c r="B17" s="7" t="s">
        <v>174</v>
      </c>
      <c r="C17" s="10" t="s">
        <v>11</v>
      </c>
      <c r="D17" s="48">
        <v>10</v>
      </c>
      <c r="E17" s="47"/>
      <c r="F17" s="40">
        <f>D17*E17</f>
        <v>0</v>
      </c>
    </row>
    <row r="18" spans="1:6" ht="49.5" customHeight="1" thickBot="1" x14ac:dyDescent="0.3">
      <c r="A18" s="9" t="s">
        <v>14</v>
      </c>
      <c r="B18" s="7" t="s">
        <v>175</v>
      </c>
      <c r="C18" s="10" t="s">
        <v>11</v>
      </c>
      <c r="D18" s="48">
        <v>1</v>
      </c>
      <c r="E18" s="47"/>
      <c r="F18" s="40">
        <f>D18*E18</f>
        <v>0</v>
      </c>
    </row>
    <row r="19" spans="1:6" ht="27" customHeight="1" x14ac:dyDescent="0.25">
      <c r="A19" s="101" t="s">
        <v>15</v>
      </c>
      <c r="B19" s="103" t="s">
        <v>176</v>
      </c>
      <c r="C19" s="101" t="s">
        <v>11</v>
      </c>
      <c r="D19" s="101">
        <v>10</v>
      </c>
      <c r="E19" s="115"/>
      <c r="F19" s="88">
        <f>D19*E19</f>
        <v>0</v>
      </c>
    </row>
    <row r="20" spans="1:6" ht="15.75" thickBot="1" x14ac:dyDescent="0.3">
      <c r="A20" s="102"/>
      <c r="B20" s="104"/>
      <c r="C20" s="102"/>
      <c r="D20" s="102"/>
      <c r="E20" s="116"/>
      <c r="F20" s="90"/>
    </row>
    <row r="21" spans="1:6" x14ac:dyDescent="0.25">
      <c r="A21" s="101" t="s">
        <v>16</v>
      </c>
      <c r="B21" s="103" t="s">
        <v>17</v>
      </c>
      <c r="C21" s="101" t="s">
        <v>9</v>
      </c>
      <c r="D21" s="101">
        <v>25</v>
      </c>
      <c r="E21" s="115"/>
      <c r="F21" s="88">
        <f>D21*E21</f>
        <v>0</v>
      </c>
    </row>
    <row r="22" spans="1:6" ht="15.75" thickBot="1" x14ac:dyDescent="0.3">
      <c r="A22" s="102"/>
      <c r="B22" s="104"/>
      <c r="C22" s="102"/>
      <c r="D22" s="102"/>
      <c r="E22" s="116"/>
      <c r="F22" s="90"/>
    </row>
    <row r="23" spans="1:6" ht="37.5" customHeight="1" x14ac:dyDescent="0.25">
      <c r="A23" s="101" t="s">
        <v>18</v>
      </c>
      <c r="B23" s="6" t="s">
        <v>19</v>
      </c>
      <c r="C23" s="101" t="s">
        <v>11</v>
      </c>
      <c r="D23" s="101">
        <v>1</v>
      </c>
      <c r="E23" s="115"/>
      <c r="F23" s="88">
        <f t="shared" ref="F23" si="0">D23*E23</f>
        <v>0</v>
      </c>
    </row>
    <row r="24" spans="1:6" ht="35.25" customHeight="1" thickBot="1" x14ac:dyDescent="0.3">
      <c r="A24" s="102"/>
      <c r="B24" s="7" t="s">
        <v>177</v>
      </c>
      <c r="C24" s="102"/>
      <c r="D24" s="102"/>
      <c r="E24" s="116"/>
      <c r="F24" s="90"/>
    </row>
    <row r="25" spans="1:6" ht="32.25" customHeight="1" x14ac:dyDescent="0.25">
      <c r="A25" s="101" t="s">
        <v>20</v>
      </c>
      <c r="B25" s="103" t="s">
        <v>178</v>
      </c>
      <c r="C25" s="101" t="s">
        <v>11</v>
      </c>
      <c r="D25" s="101">
        <v>1</v>
      </c>
      <c r="E25" s="115"/>
      <c r="F25" s="88">
        <f t="shared" ref="F25" si="1">D25*E25</f>
        <v>0</v>
      </c>
    </row>
    <row r="26" spans="1:6" ht="0.75" customHeight="1" thickBot="1" x14ac:dyDescent="0.3">
      <c r="A26" s="102"/>
      <c r="B26" s="104"/>
      <c r="C26" s="102"/>
      <c r="D26" s="102"/>
      <c r="E26" s="116"/>
      <c r="F26" s="90"/>
    </row>
    <row r="27" spans="1:6" ht="26.25" customHeight="1" x14ac:dyDescent="0.25">
      <c r="A27" s="5" t="s">
        <v>21</v>
      </c>
      <c r="B27" s="103" t="s">
        <v>179</v>
      </c>
      <c r="C27" s="101" t="s">
        <v>23</v>
      </c>
      <c r="D27" s="101">
        <v>1</v>
      </c>
      <c r="E27" s="115"/>
      <c r="F27" s="88">
        <f t="shared" ref="F27" si="2">D27*E27</f>
        <v>0</v>
      </c>
    </row>
    <row r="28" spans="1:6" ht="15.75" thickBot="1" x14ac:dyDescent="0.3">
      <c r="A28" s="9" t="s">
        <v>22</v>
      </c>
      <c r="B28" s="104"/>
      <c r="C28" s="102"/>
      <c r="D28" s="102"/>
      <c r="E28" s="116"/>
      <c r="F28" s="90"/>
    </row>
    <row r="29" spans="1:6" x14ac:dyDescent="0.25">
      <c r="A29" s="101" t="s">
        <v>24</v>
      </c>
      <c r="B29" s="103" t="s">
        <v>180</v>
      </c>
      <c r="C29" s="101" t="s">
        <v>9</v>
      </c>
      <c r="D29" s="101">
        <v>50</v>
      </c>
      <c r="E29" s="115"/>
      <c r="F29" s="88">
        <f t="shared" ref="F29" si="3">D29*E29</f>
        <v>0</v>
      </c>
    </row>
    <row r="30" spans="1:6" ht="36" customHeight="1" thickBot="1" x14ac:dyDescent="0.3">
      <c r="A30" s="102"/>
      <c r="B30" s="104"/>
      <c r="C30" s="102"/>
      <c r="D30" s="102"/>
      <c r="E30" s="116"/>
      <c r="F30" s="90"/>
    </row>
    <row r="31" spans="1:6" x14ac:dyDescent="0.25">
      <c r="A31" s="101">
        <v>12</v>
      </c>
      <c r="B31" s="103" t="s">
        <v>181</v>
      </c>
      <c r="C31" s="101" t="s">
        <v>9</v>
      </c>
      <c r="D31" s="101">
        <v>20</v>
      </c>
      <c r="E31" s="115"/>
      <c r="F31" s="88">
        <f>D31*E31</f>
        <v>0</v>
      </c>
    </row>
    <row r="32" spans="1:6" ht="11.25" customHeight="1" thickBot="1" x14ac:dyDescent="0.3">
      <c r="A32" s="102"/>
      <c r="B32" s="104"/>
      <c r="C32" s="102"/>
      <c r="D32" s="102"/>
      <c r="E32" s="116"/>
      <c r="F32" s="90"/>
    </row>
    <row r="33" spans="1:6" ht="30" customHeight="1" x14ac:dyDescent="0.25">
      <c r="A33" s="101" t="s">
        <v>25</v>
      </c>
      <c r="B33" s="121" t="s">
        <v>26</v>
      </c>
      <c r="C33" s="101" t="s">
        <v>27</v>
      </c>
      <c r="D33" s="119">
        <v>700</v>
      </c>
      <c r="E33" s="115"/>
      <c r="F33" s="88">
        <f>D33*E33</f>
        <v>0</v>
      </c>
    </row>
    <row r="34" spans="1:6" ht="10.5" customHeight="1" thickBot="1" x14ac:dyDescent="0.3">
      <c r="A34" s="102"/>
      <c r="B34" s="122"/>
      <c r="C34" s="102"/>
      <c r="D34" s="120"/>
      <c r="E34" s="116"/>
      <c r="F34" s="90"/>
    </row>
    <row r="35" spans="1:6" ht="38.25" customHeight="1" thickBot="1" x14ac:dyDescent="0.3">
      <c r="A35" s="9" t="s">
        <v>28</v>
      </c>
      <c r="B35" s="7" t="s">
        <v>29</v>
      </c>
      <c r="C35" s="10" t="s">
        <v>27</v>
      </c>
      <c r="D35" s="68">
        <v>400</v>
      </c>
      <c r="E35" s="47"/>
      <c r="F35" s="40">
        <f>D35*E35</f>
        <v>0</v>
      </c>
    </row>
    <row r="36" spans="1:6" ht="45" customHeight="1" thickBot="1" x14ac:dyDescent="0.3">
      <c r="A36" s="101" t="s">
        <v>30</v>
      </c>
      <c r="B36" s="103" t="s">
        <v>31</v>
      </c>
      <c r="C36" s="101" t="s">
        <v>32</v>
      </c>
      <c r="D36" s="101">
        <v>150</v>
      </c>
      <c r="E36" s="115"/>
      <c r="F36" s="88">
        <f>D36*E36</f>
        <v>0</v>
      </c>
    </row>
    <row r="37" spans="1:6" ht="21.75" hidden="1" customHeight="1" thickBot="1" x14ac:dyDescent="0.3">
      <c r="A37" s="102"/>
      <c r="B37" s="104"/>
      <c r="C37" s="102"/>
      <c r="D37" s="102"/>
      <c r="E37" s="116"/>
      <c r="F37" s="90"/>
    </row>
    <row r="38" spans="1:6" ht="36" customHeight="1" thickBot="1" x14ac:dyDescent="0.3">
      <c r="A38" s="101" t="s">
        <v>33</v>
      </c>
      <c r="B38" s="103" t="s">
        <v>34</v>
      </c>
      <c r="C38" s="101" t="s">
        <v>11</v>
      </c>
      <c r="D38" s="101">
        <v>12</v>
      </c>
      <c r="E38" s="115"/>
      <c r="F38" s="88">
        <f>D38*E38</f>
        <v>0</v>
      </c>
    </row>
    <row r="39" spans="1:6" ht="3.75" hidden="1" customHeight="1" thickBot="1" x14ac:dyDescent="0.3">
      <c r="A39" s="102"/>
      <c r="B39" s="104"/>
      <c r="C39" s="102"/>
      <c r="D39" s="102"/>
      <c r="E39" s="116"/>
      <c r="F39" s="90"/>
    </row>
    <row r="40" spans="1:6" ht="21" customHeight="1" x14ac:dyDescent="0.25">
      <c r="A40" s="101">
        <v>17</v>
      </c>
      <c r="B40" s="117" t="s">
        <v>35</v>
      </c>
      <c r="C40" s="101" t="s">
        <v>11</v>
      </c>
      <c r="D40" s="101">
        <v>8</v>
      </c>
      <c r="E40" s="115"/>
      <c r="F40" s="88">
        <f>D40*E40</f>
        <v>0</v>
      </c>
    </row>
    <row r="41" spans="1:6" ht="21" customHeight="1" thickBot="1" x14ac:dyDescent="0.3">
      <c r="A41" s="102"/>
      <c r="B41" s="118"/>
      <c r="C41" s="102"/>
      <c r="D41" s="102"/>
      <c r="E41" s="116"/>
      <c r="F41" s="90"/>
    </row>
    <row r="42" spans="1:6" ht="49.5" customHeight="1" thickBot="1" x14ac:dyDescent="0.3">
      <c r="A42" s="9" t="s">
        <v>36</v>
      </c>
      <c r="B42" s="7" t="s">
        <v>37</v>
      </c>
      <c r="C42" s="10" t="s">
        <v>11</v>
      </c>
      <c r="D42" s="49">
        <v>1</v>
      </c>
      <c r="E42" s="47"/>
      <c r="F42" s="40">
        <f>D42*E42</f>
        <v>0</v>
      </c>
    </row>
    <row r="43" spans="1:6" ht="33.75" customHeight="1" x14ac:dyDescent="0.25">
      <c r="A43" s="101" t="s">
        <v>38</v>
      </c>
      <c r="B43" s="6" t="s">
        <v>39</v>
      </c>
      <c r="C43" s="101" t="s">
        <v>11</v>
      </c>
      <c r="D43" s="101">
        <v>1</v>
      </c>
      <c r="E43" s="115"/>
      <c r="F43" s="88">
        <f>D43*E43</f>
        <v>0</v>
      </c>
    </row>
    <row r="44" spans="1:6" ht="14.25" customHeight="1" thickBot="1" x14ac:dyDescent="0.3">
      <c r="A44" s="102"/>
      <c r="B44" s="7" t="s">
        <v>182</v>
      </c>
      <c r="C44" s="102"/>
      <c r="D44" s="102"/>
      <c r="E44" s="116"/>
      <c r="F44" s="90"/>
    </row>
    <row r="45" spans="1:6" ht="25.5" customHeight="1" thickBot="1" x14ac:dyDescent="0.3">
      <c r="A45" s="9" t="s">
        <v>40</v>
      </c>
      <c r="B45" s="7" t="s">
        <v>183</v>
      </c>
      <c r="C45" s="10" t="s">
        <v>11</v>
      </c>
      <c r="D45" s="48">
        <v>1</v>
      </c>
      <c r="E45" s="47"/>
      <c r="F45" s="40">
        <f>D45*E45</f>
        <v>0</v>
      </c>
    </row>
    <row r="46" spans="1:6" ht="39" customHeight="1" thickBot="1" x14ac:dyDescent="0.3">
      <c r="A46" s="9" t="s">
        <v>41</v>
      </c>
      <c r="B46" s="7" t="s">
        <v>184</v>
      </c>
      <c r="C46" s="10" t="s">
        <v>27</v>
      </c>
      <c r="D46" s="48">
        <v>40</v>
      </c>
      <c r="E46" s="47"/>
      <c r="F46" s="40">
        <f>D46*E46</f>
        <v>0</v>
      </c>
    </row>
    <row r="47" spans="1:6" ht="26.25" customHeight="1" thickBot="1" x14ac:dyDescent="0.3">
      <c r="A47" s="101" t="s">
        <v>42</v>
      </c>
      <c r="B47" s="103" t="s">
        <v>185</v>
      </c>
      <c r="C47" s="101" t="s">
        <v>11</v>
      </c>
      <c r="D47" s="101">
        <v>1</v>
      </c>
      <c r="E47" s="115"/>
      <c r="F47" s="88">
        <f>D47*E47</f>
        <v>0</v>
      </c>
    </row>
    <row r="48" spans="1:6" ht="15.75" hidden="1" customHeight="1" thickBot="1" x14ac:dyDescent="0.3">
      <c r="A48" s="102"/>
      <c r="B48" s="104"/>
      <c r="C48" s="102"/>
      <c r="D48" s="102"/>
      <c r="E48" s="116"/>
      <c r="F48" s="90"/>
    </row>
    <row r="49" spans="1:6" ht="29.25" customHeight="1" x14ac:dyDescent="0.25">
      <c r="A49" s="101" t="s">
        <v>43</v>
      </c>
      <c r="B49" s="103" t="s">
        <v>186</v>
      </c>
      <c r="C49" s="101" t="s">
        <v>11</v>
      </c>
      <c r="D49" s="101">
        <v>7</v>
      </c>
      <c r="E49" s="115"/>
      <c r="F49" s="88">
        <f>D49*E49</f>
        <v>0</v>
      </c>
    </row>
    <row r="50" spans="1:6" ht="6.75" customHeight="1" thickBot="1" x14ac:dyDescent="0.3">
      <c r="A50" s="102"/>
      <c r="B50" s="104"/>
      <c r="C50" s="102"/>
      <c r="D50" s="102"/>
      <c r="E50" s="116"/>
      <c r="F50" s="90"/>
    </row>
    <row r="51" spans="1:6" x14ac:dyDescent="0.25">
      <c r="A51" s="101" t="s">
        <v>44</v>
      </c>
      <c r="B51" s="103" t="s">
        <v>45</v>
      </c>
      <c r="C51" s="101" t="s">
        <v>11</v>
      </c>
      <c r="D51" s="101">
        <v>10</v>
      </c>
      <c r="E51" s="115"/>
      <c r="F51" s="88">
        <f>D51*E51</f>
        <v>0</v>
      </c>
    </row>
    <row r="52" spans="1:6" ht="15.75" thickBot="1" x14ac:dyDescent="0.3">
      <c r="A52" s="102"/>
      <c r="B52" s="104"/>
      <c r="C52" s="102"/>
      <c r="D52" s="102"/>
      <c r="E52" s="116"/>
      <c r="F52" s="90"/>
    </row>
    <row r="53" spans="1:6" ht="59.25" customHeight="1" thickBot="1" x14ac:dyDescent="0.3">
      <c r="A53" s="9" t="s">
        <v>46</v>
      </c>
      <c r="B53" s="11" t="s">
        <v>187</v>
      </c>
      <c r="C53" s="10" t="s">
        <v>11</v>
      </c>
      <c r="D53" s="48">
        <v>15</v>
      </c>
      <c r="E53" s="47"/>
      <c r="F53" s="40">
        <f>D53*E53</f>
        <v>0</v>
      </c>
    </row>
    <row r="54" spans="1:6" x14ac:dyDescent="0.25">
      <c r="A54" s="101" t="s">
        <v>47</v>
      </c>
      <c r="B54" s="103" t="s">
        <v>189</v>
      </c>
      <c r="C54" s="101" t="s">
        <v>11</v>
      </c>
      <c r="D54" s="101">
        <v>4</v>
      </c>
      <c r="E54" s="115"/>
      <c r="F54" s="88">
        <f>D54*E54</f>
        <v>0</v>
      </c>
    </row>
    <row r="55" spans="1:6" ht="15.75" thickBot="1" x14ac:dyDescent="0.3">
      <c r="A55" s="102"/>
      <c r="B55" s="104"/>
      <c r="C55" s="102"/>
      <c r="D55" s="102"/>
      <c r="E55" s="116"/>
      <c r="F55" s="90"/>
    </row>
    <row r="56" spans="1:6" ht="40.5" customHeight="1" thickBot="1" x14ac:dyDescent="0.3">
      <c r="A56" s="107" t="s">
        <v>48</v>
      </c>
      <c r="B56" s="109" t="s">
        <v>188</v>
      </c>
      <c r="C56" s="107" t="s">
        <v>11</v>
      </c>
      <c r="D56" s="107">
        <v>15</v>
      </c>
      <c r="E56" s="111"/>
      <c r="F56" s="113">
        <f>D56*E56</f>
        <v>0</v>
      </c>
    </row>
    <row r="57" spans="1:6" ht="15.75" hidden="1" customHeight="1" thickBot="1" x14ac:dyDescent="0.3">
      <c r="A57" s="108"/>
      <c r="B57" s="110"/>
      <c r="C57" s="108"/>
      <c r="D57" s="108"/>
      <c r="E57" s="112"/>
      <c r="F57" s="114"/>
    </row>
    <row r="58" spans="1:6" ht="29.25" customHeight="1" thickBot="1" x14ac:dyDescent="0.3">
      <c r="A58" s="101" t="s">
        <v>49</v>
      </c>
      <c r="B58" s="103" t="s">
        <v>50</v>
      </c>
      <c r="C58" s="101" t="s">
        <v>9</v>
      </c>
      <c r="D58" s="101">
        <v>2</v>
      </c>
      <c r="E58" s="105"/>
      <c r="F58" s="88">
        <f>D58*E58</f>
        <v>0</v>
      </c>
    </row>
    <row r="59" spans="1:6" ht="15.75" hidden="1" customHeight="1" thickBot="1" x14ac:dyDescent="0.3">
      <c r="A59" s="102"/>
      <c r="B59" s="104"/>
      <c r="C59" s="102"/>
      <c r="D59" s="102"/>
      <c r="E59" s="106"/>
      <c r="F59" s="90"/>
    </row>
    <row r="60" spans="1:6" x14ac:dyDescent="0.25">
      <c r="A60" s="95"/>
      <c r="B60" s="96"/>
      <c r="C60" s="96"/>
      <c r="D60" s="96"/>
      <c r="E60" s="97"/>
      <c r="F60" s="88">
        <f>SUM(F12:F58)</f>
        <v>0</v>
      </c>
    </row>
    <row r="61" spans="1:6" ht="15.75" thickBot="1" x14ac:dyDescent="0.3">
      <c r="A61" s="98" t="s">
        <v>51</v>
      </c>
      <c r="B61" s="99"/>
      <c r="C61" s="99"/>
      <c r="D61" s="99"/>
      <c r="E61" s="100"/>
      <c r="F61" s="90"/>
    </row>
    <row r="62" spans="1:6" x14ac:dyDescent="0.25">
      <c r="A62" s="79"/>
      <c r="B62" s="80"/>
      <c r="C62" s="80"/>
      <c r="D62" s="80"/>
      <c r="E62" s="81"/>
      <c r="F62" s="88">
        <f>F60*0.25</f>
        <v>0</v>
      </c>
    </row>
    <row r="63" spans="1:6" ht="15.75" thickBot="1" x14ac:dyDescent="0.3">
      <c r="A63" s="98" t="s">
        <v>52</v>
      </c>
      <c r="B63" s="99"/>
      <c r="C63" s="99"/>
      <c r="D63" s="99"/>
      <c r="E63" s="100"/>
      <c r="F63" s="90"/>
    </row>
    <row r="64" spans="1:6" x14ac:dyDescent="0.25">
      <c r="A64" s="79"/>
      <c r="B64" s="80"/>
      <c r="C64" s="80"/>
      <c r="D64" s="80"/>
      <c r="E64" s="81"/>
      <c r="F64" s="88">
        <f>F60+F62</f>
        <v>0</v>
      </c>
    </row>
    <row r="65" spans="1:6" x14ac:dyDescent="0.25">
      <c r="A65" s="82" t="s">
        <v>53</v>
      </c>
      <c r="B65" s="83"/>
      <c r="C65" s="83"/>
      <c r="D65" s="83"/>
      <c r="E65" s="84"/>
      <c r="F65" s="89"/>
    </row>
    <row r="66" spans="1:6" ht="15.75" thickBot="1" x14ac:dyDescent="0.3">
      <c r="A66" s="85"/>
      <c r="B66" s="86"/>
      <c r="C66" s="86"/>
      <c r="D66" s="86"/>
      <c r="E66" s="87"/>
      <c r="F66" s="90"/>
    </row>
  </sheetData>
  <mergeCells count="131">
    <mergeCell ref="F12:F13"/>
    <mergeCell ref="A15:A16"/>
    <mergeCell ref="B15:B16"/>
    <mergeCell ref="C15:C16"/>
    <mergeCell ref="D15:D16"/>
    <mergeCell ref="E15:E16"/>
    <mergeCell ref="F15:F16"/>
    <mergeCell ref="D10:D11"/>
    <mergeCell ref="E10:E11"/>
    <mergeCell ref="A12:A13"/>
    <mergeCell ref="B12:B13"/>
    <mergeCell ref="C12:C13"/>
    <mergeCell ref="D12:D13"/>
    <mergeCell ref="E12:E13"/>
    <mergeCell ref="A21:A22"/>
    <mergeCell ref="B21:B22"/>
    <mergeCell ref="C21:C22"/>
    <mergeCell ref="D21:D22"/>
    <mergeCell ref="E21:E22"/>
    <mergeCell ref="F21:F22"/>
    <mergeCell ref="A19:A20"/>
    <mergeCell ref="B19:B20"/>
    <mergeCell ref="C19:C20"/>
    <mergeCell ref="D19:D20"/>
    <mergeCell ref="E19:E20"/>
    <mergeCell ref="F19:F20"/>
    <mergeCell ref="F25:F26"/>
    <mergeCell ref="B27:B28"/>
    <mergeCell ref="C27:C28"/>
    <mergeCell ref="D27:D28"/>
    <mergeCell ref="E27:E28"/>
    <mergeCell ref="F27:F28"/>
    <mergeCell ref="A23:A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D29:D30"/>
    <mergeCell ref="E29:E30"/>
    <mergeCell ref="F29:F30"/>
    <mergeCell ref="A33:A34"/>
    <mergeCell ref="D33:D34"/>
    <mergeCell ref="E33:E34"/>
    <mergeCell ref="F33:F34"/>
    <mergeCell ref="A36:A37"/>
    <mergeCell ref="B36:B37"/>
    <mergeCell ref="C36:C37"/>
    <mergeCell ref="D36:D37"/>
    <mergeCell ref="E36:E37"/>
    <mergeCell ref="F36:F37"/>
    <mergeCell ref="B33:B34"/>
    <mergeCell ref="C33:C34"/>
    <mergeCell ref="A40:A41"/>
    <mergeCell ref="B40:B41"/>
    <mergeCell ref="C40:C41"/>
    <mergeCell ref="D40:D41"/>
    <mergeCell ref="E40:E41"/>
    <mergeCell ref="F40:F41"/>
    <mergeCell ref="A38:A39"/>
    <mergeCell ref="B38:B39"/>
    <mergeCell ref="C38:C39"/>
    <mergeCell ref="D38:D39"/>
    <mergeCell ref="E38:E39"/>
    <mergeCell ref="F38:F39"/>
    <mergeCell ref="F47:F48"/>
    <mergeCell ref="A49:A50"/>
    <mergeCell ref="B49:B50"/>
    <mergeCell ref="C49:C50"/>
    <mergeCell ref="D49:D50"/>
    <mergeCell ref="E49:E50"/>
    <mergeCell ref="F49:F50"/>
    <mergeCell ref="A43:A44"/>
    <mergeCell ref="C43:C44"/>
    <mergeCell ref="D43:D44"/>
    <mergeCell ref="E43:E44"/>
    <mergeCell ref="F43:F44"/>
    <mergeCell ref="A47:A48"/>
    <mergeCell ref="B47:B48"/>
    <mergeCell ref="C47:C48"/>
    <mergeCell ref="D47:D48"/>
    <mergeCell ref="E47:E48"/>
    <mergeCell ref="A54:A55"/>
    <mergeCell ref="B54:B55"/>
    <mergeCell ref="C54:C55"/>
    <mergeCell ref="D54:D55"/>
    <mergeCell ref="E54:E55"/>
    <mergeCell ref="F54:F55"/>
    <mergeCell ref="A51:A52"/>
    <mergeCell ref="B51:B52"/>
    <mergeCell ref="C51:C52"/>
    <mergeCell ref="D51:D52"/>
    <mergeCell ref="E51:E52"/>
    <mergeCell ref="F51:F52"/>
    <mergeCell ref="A64:E64"/>
    <mergeCell ref="A65:E65"/>
    <mergeCell ref="A66:E66"/>
    <mergeCell ref="F64:F66"/>
    <mergeCell ref="A9:F9"/>
    <mergeCell ref="A2:F3"/>
    <mergeCell ref="A60:E60"/>
    <mergeCell ref="A61:E61"/>
    <mergeCell ref="F60:F61"/>
    <mergeCell ref="A62:E62"/>
    <mergeCell ref="A63:E63"/>
    <mergeCell ref="F62:F63"/>
    <mergeCell ref="A58:A59"/>
    <mergeCell ref="B58:B59"/>
    <mergeCell ref="C58:C59"/>
    <mergeCell ref="D58:D59"/>
    <mergeCell ref="E58:E59"/>
    <mergeCell ref="F58:F59"/>
    <mergeCell ref="A56:A57"/>
    <mergeCell ref="B56:B57"/>
    <mergeCell ref="C56:C57"/>
    <mergeCell ref="D56:D57"/>
    <mergeCell ref="E56:E57"/>
    <mergeCell ref="F56:F5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zoomScaleNormal="100" workbookViewId="0">
      <selection activeCell="A2" sqref="A2"/>
    </sheetView>
  </sheetViews>
  <sheetFormatPr defaultRowHeight="15" x14ac:dyDescent="0.25"/>
  <cols>
    <col min="2" max="2" width="30" customWidth="1"/>
    <col min="6" max="6" width="15.140625" customWidth="1"/>
  </cols>
  <sheetData>
    <row r="1" spans="1:6" ht="15.75" thickBot="1" x14ac:dyDescent="0.3">
      <c r="A1" s="143" t="s">
        <v>248</v>
      </c>
      <c r="B1" s="143"/>
      <c r="C1" s="143"/>
      <c r="D1" s="143"/>
      <c r="E1" s="143"/>
      <c r="F1" s="143"/>
    </row>
    <row r="2" spans="1:6" x14ac:dyDescent="0.25">
      <c r="A2" s="16" t="s">
        <v>0</v>
      </c>
      <c r="B2" s="144" t="s">
        <v>57</v>
      </c>
      <c r="C2" s="18" t="s">
        <v>3</v>
      </c>
      <c r="D2" s="144" t="s">
        <v>5</v>
      </c>
      <c r="E2" s="146" t="s">
        <v>58</v>
      </c>
      <c r="F2" s="144" t="s">
        <v>7</v>
      </c>
    </row>
    <row r="3" spans="1:6" ht="15.75" thickBot="1" x14ac:dyDescent="0.3">
      <c r="A3" s="17" t="s">
        <v>56</v>
      </c>
      <c r="B3" s="145"/>
      <c r="C3" s="19" t="s">
        <v>4</v>
      </c>
      <c r="D3" s="145"/>
      <c r="E3" s="147"/>
      <c r="F3" s="145"/>
    </row>
    <row r="4" spans="1:6" ht="69.75" customHeight="1" x14ac:dyDescent="0.25">
      <c r="A4" s="101" t="s">
        <v>8</v>
      </c>
      <c r="B4" s="20" t="s">
        <v>192</v>
      </c>
      <c r="C4" s="23"/>
      <c r="D4" s="25"/>
      <c r="E4" s="26"/>
      <c r="F4" s="26"/>
    </row>
    <row r="5" spans="1:6" ht="93.75" customHeight="1" x14ac:dyDescent="0.25">
      <c r="A5" s="127"/>
      <c r="B5" s="20" t="s">
        <v>59</v>
      </c>
      <c r="C5" s="23"/>
      <c r="D5" s="25"/>
      <c r="E5" s="26"/>
      <c r="F5" s="26"/>
    </row>
    <row r="6" spans="1:6" ht="54" customHeight="1" x14ac:dyDescent="0.25">
      <c r="A6" s="127"/>
      <c r="B6" s="20" t="s">
        <v>60</v>
      </c>
      <c r="C6" s="23"/>
      <c r="D6" s="25"/>
      <c r="E6" s="26"/>
      <c r="F6" s="26"/>
    </row>
    <row r="7" spans="1:6" ht="15.75" thickBot="1" x14ac:dyDescent="0.3">
      <c r="A7" s="127"/>
      <c r="B7" s="53"/>
      <c r="C7" s="24" t="s">
        <v>11</v>
      </c>
      <c r="D7" s="24">
        <v>4</v>
      </c>
      <c r="E7" s="58"/>
      <c r="F7" s="52">
        <f>D7*E7</f>
        <v>0</v>
      </c>
    </row>
    <row r="8" spans="1:6" ht="66" customHeight="1" x14ac:dyDescent="0.25">
      <c r="A8" s="101" t="s">
        <v>10</v>
      </c>
      <c r="B8" s="20" t="s">
        <v>193</v>
      </c>
      <c r="C8" s="23"/>
      <c r="D8" s="25"/>
      <c r="E8" s="26"/>
      <c r="F8" s="42"/>
    </row>
    <row r="9" spans="1:6" ht="106.5" customHeight="1" x14ac:dyDescent="0.25">
      <c r="A9" s="127"/>
      <c r="B9" s="20" t="s">
        <v>61</v>
      </c>
      <c r="C9" s="23"/>
      <c r="D9" s="25"/>
      <c r="E9" s="26"/>
      <c r="F9" s="42"/>
    </row>
    <row r="10" spans="1:6" hidden="1" x14ac:dyDescent="0.25">
      <c r="A10" s="127"/>
      <c r="B10" s="21"/>
      <c r="C10" s="23"/>
      <c r="D10" s="25"/>
      <c r="E10" s="26"/>
      <c r="F10" s="42"/>
    </row>
    <row r="11" spans="1:6" x14ac:dyDescent="0.25">
      <c r="A11" s="127"/>
      <c r="B11" s="21"/>
      <c r="C11" s="23" t="s">
        <v>11</v>
      </c>
      <c r="D11" s="23">
        <v>4</v>
      </c>
      <c r="E11" s="59"/>
      <c r="F11" s="42">
        <f>D11*E11</f>
        <v>0</v>
      </c>
    </row>
    <row r="12" spans="1:6" ht="1.5" customHeight="1" thickBot="1" x14ac:dyDescent="0.3">
      <c r="A12" s="102"/>
      <c r="B12" s="22"/>
      <c r="C12" s="56"/>
      <c r="D12" s="55"/>
      <c r="E12" s="22"/>
      <c r="F12" s="43"/>
    </row>
    <row r="13" spans="1:6" ht="30" customHeight="1" x14ac:dyDescent="0.25">
      <c r="A13" s="101" t="s">
        <v>62</v>
      </c>
      <c r="B13" s="20" t="s">
        <v>63</v>
      </c>
      <c r="C13" s="23"/>
      <c r="D13" s="23"/>
      <c r="E13" s="26"/>
      <c r="F13" s="42"/>
    </row>
    <row r="14" spans="1:6" ht="24" customHeight="1" x14ac:dyDescent="0.25">
      <c r="A14" s="127"/>
      <c r="B14" s="20" t="s">
        <v>64</v>
      </c>
      <c r="C14" s="23"/>
      <c r="D14" s="23"/>
      <c r="E14" s="23"/>
      <c r="F14" s="42"/>
    </row>
    <row r="15" spans="1:6" ht="13.5" customHeight="1" x14ac:dyDescent="0.25">
      <c r="A15" s="127"/>
      <c r="B15" s="20" t="s">
        <v>65</v>
      </c>
      <c r="C15" s="23" t="s">
        <v>11</v>
      </c>
      <c r="D15" s="23">
        <v>10</v>
      </c>
      <c r="E15" s="59"/>
      <c r="F15" s="42">
        <f>D15*E15</f>
        <v>0</v>
      </c>
    </row>
    <row r="16" spans="1:6" ht="69" customHeight="1" x14ac:dyDescent="0.25">
      <c r="A16" s="127"/>
      <c r="B16" s="20" t="s">
        <v>194</v>
      </c>
      <c r="C16" s="23"/>
      <c r="D16" s="23"/>
      <c r="E16" s="50"/>
      <c r="F16" s="51"/>
    </row>
    <row r="17" spans="1:6" ht="42.75" customHeight="1" x14ac:dyDescent="0.25">
      <c r="A17" s="127"/>
      <c r="B17" s="20" t="s">
        <v>66</v>
      </c>
      <c r="C17" s="23" t="s">
        <v>11</v>
      </c>
      <c r="D17" s="23">
        <v>4</v>
      </c>
      <c r="E17" s="59"/>
      <c r="F17" s="69">
        <f>D17*E17</f>
        <v>0</v>
      </c>
    </row>
    <row r="18" spans="1:6" ht="24.75" customHeight="1" x14ac:dyDescent="0.25">
      <c r="A18" s="127"/>
      <c r="B18" s="20" t="s">
        <v>67</v>
      </c>
      <c r="C18" s="23" t="s">
        <v>11</v>
      </c>
      <c r="D18" s="23">
        <v>4</v>
      </c>
      <c r="E18" s="59"/>
      <c r="F18" s="69">
        <f>D18*E18</f>
        <v>0</v>
      </c>
    </row>
    <row r="19" spans="1:6" ht="53.25" customHeight="1" x14ac:dyDescent="0.25">
      <c r="A19" s="127"/>
      <c r="B19" s="20" t="s">
        <v>68</v>
      </c>
      <c r="C19" s="23"/>
      <c r="D19" s="23"/>
      <c r="E19" s="25"/>
      <c r="F19" s="44"/>
    </row>
    <row r="20" spans="1:6" ht="12.75" customHeight="1" x14ac:dyDescent="0.25">
      <c r="A20" s="127"/>
      <c r="B20" s="21"/>
      <c r="C20" s="23" t="s">
        <v>11</v>
      </c>
      <c r="D20" s="23">
        <v>2</v>
      </c>
      <c r="E20" s="59"/>
      <c r="F20" s="42">
        <f>D20*E20</f>
        <v>0</v>
      </c>
    </row>
    <row r="21" spans="1:6" ht="13.5" hidden="1" customHeight="1" x14ac:dyDescent="0.25">
      <c r="A21" s="127"/>
      <c r="B21" s="21"/>
      <c r="C21" s="23"/>
      <c r="D21" s="23"/>
      <c r="E21" s="23"/>
      <c r="F21" s="41"/>
    </row>
    <row r="22" spans="1:6" ht="8.25" customHeight="1" thickBot="1" x14ac:dyDescent="0.3">
      <c r="A22" s="102"/>
      <c r="B22" s="22"/>
      <c r="C22" s="24"/>
      <c r="D22" s="24"/>
      <c r="E22" s="24"/>
      <c r="F22" s="54"/>
    </row>
    <row r="23" spans="1:6" ht="29.25" customHeight="1" x14ac:dyDescent="0.25">
      <c r="A23" s="101" t="s">
        <v>13</v>
      </c>
      <c r="B23" s="20" t="s">
        <v>69</v>
      </c>
      <c r="C23" s="23"/>
      <c r="D23" s="23"/>
      <c r="E23" s="26"/>
      <c r="F23" s="42"/>
    </row>
    <row r="24" spans="1:6" ht="33.75" customHeight="1" x14ac:dyDescent="0.25">
      <c r="A24" s="127"/>
      <c r="B24" s="20" t="s">
        <v>70</v>
      </c>
      <c r="C24" s="23" t="s">
        <v>11</v>
      </c>
      <c r="D24" s="23">
        <v>5</v>
      </c>
      <c r="E24" s="59"/>
      <c r="F24" s="44">
        <f>D24*E24</f>
        <v>0</v>
      </c>
    </row>
    <row r="25" spans="1:6" ht="57" customHeight="1" x14ac:dyDescent="0.25">
      <c r="A25" s="127"/>
      <c r="B25" s="20" t="s">
        <v>71</v>
      </c>
      <c r="C25" s="23" t="s">
        <v>11</v>
      </c>
      <c r="D25" s="23">
        <v>2</v>
      </c>
      <c r="E25" s="59"/>
      <c r="F25" s="42">
        <f>D25*E25</f>
        <v>0</v>
      </c>
    </row>
    <row r="26" spans="1:6" ht="15.75" thickBot="1" x14ac:dyDescent="0.3">
      <c r="A26" s="102"/>
      <c r="B26" s="22"/>
      <c r="C26" s="24"/>
      <c r="D26" s="24"/>
      <c r="E26" s="24"/>
      <c r="F26" s="52"/>
    </row>
    <row r="27" spans="1:6" ht="39.75" customHeight="1" x14ac:dyDescent="0.25">
      <c r="A27" s="101" t="s">
        <v>14</v>
      </c>
      <c r="B27" s="138" t="s">
        <v>72</v>
      </c>
      <c r="C27" s="23"/>
      <c r="D27" s="23"/>
      <c r="E27" s="23"/>
      <c r="F27" s="41"/>
    </row>
    <row r="28" spans="1:6" ht="15.75" thickBot="1" x14ac:dyDescent="0.3">
      <c r="A28" s="102"/>
      <c r="B28" s="139"/>
      <c r="C28" s="24" t="s">
        <v>11</v>
      </c>
      <c r="D28" s="24">
        <v>20</v>
      </c>
      <c r="E28" s="60"/>
      <c r="F28" s="52">
        <f>D28*E28</f>
        <v>0</v>
      </c>
    </row>
    <row r="29" spans="1:6" ht="41.25" customHeight="1" x14ac:dyDescent="0.25">
      <c r="A29" s="101" t="s">
        <v>73</v>
      </c>
      <c r="B29" s="20" t="s">
        <v>74</v>
      </c>
      <c r="C29" s="23"/>
      <c r="D29" s="23"/>
      <c r="E29" s="26"/>
      <c r="F29" s="42"/>
    </row>
    <row r="30" spans="1:6" ht="86.25" customHeight="1" x14ac:dyDescent="0.25">
      <c r="A30" s="127"/>
      <c r="B30" s="20" t="s">
        <v>75</v>
      </c>
      <c r="C30" s="23"/>
      <c r="D30" s="23"/>
      <c r="E30" s="25"/>
      <c r="F30" s="44"/>
    </row>
    <row r="31" spans="1:6" ht="15.75" customHeight="1" x14ac:dyDescent="0.25">
      <c r="A31" s="127"/>
      <c r="B31" s="21"/>
      <c r="C31" s="23" t="s">
        <v>11</v>
      </c>
      <c r="D31" s="23">
        <v>1</v>
      </c>
      <c r="E31" s="59"/>
      <c r="F31" s="42">
        <f>D31*E31</f>
        <v>0</v>
      </c>
    </row>
    <row r="32" spans="1:6" ht="1.5" customHeight="1" thickBot="1" x14ac:dyDescent="0.3">
      <c r="A32" s="102"/>
      <c r="B32" s="22"/>
      <c r="C32" s="22"/>
      <c r="D32" s="24"/>
      <c r="E32" s="24"/>
      <c r="F32" s="43"/>
    </row>
    <row r="33" spans="1:6" ht="78.75" customHeight="1" x14ac:dyDescent="0.25">
      <c r="A33" s="101" t="s">
        <v>76</v>
      </c>
      <c r="B33" s="20" t="s">
        <v>77</v>
      </c>
      <c r="C33" s="23"/>
      <c r="D33" s="8"/>
      <c r="E33" s="23"/>
      <c r="F33" s="42"/>
    </row>
    <row r="34" spans="1:6" ht="112.5" customHeight="1" x14ac:dyDescent="0.25">
      <c r="A34" s="127"/>
      <c r="B34" s="20" t="s">
        <v>78</v>
      </c>
      <c r="C34" s="23"/>
      <c r="D34" s="8"/>
      <c r="E34" s="23"/>
      <c r="F34" s="42"/>
    </row>
    <row r="35" spans="1:6" ht="25.5" x14ac:dyDescent="0.25">
      <c r="A35" s="127"/>
      <c r="B35" s="20" t="s">
        <v>79</v>
      </c>
      <c r="C35" s="23"/>
      <c r="D35" s="8"/>
      <c r="E35" s="23"/>
      <c r="F35" s="42"/>
    </row>
    <row r="36" spans="1:6" hidden="1" x14ac:dyDescent="0.25">
      <c r="A36" s="127"/>
      <c r="B36" s="21"/>
      <c r="C36" s="23"/>
      <c r="D36" s="8"/>
      <c r="E36" s="23"/>
      <c r="F36" s="42"/>
    </row>
    <row r="37" spans="1:6" ht="15.75" thickBot="1" x14ac:dyDescent="0.3">
      <c r="A37" s="102"/>
      <c r="B37" s="22"/>
      <c r="C37" s="24" t="s">
        <v>11</v>
      </c>
      <c r="D37" s="57">
        <v>2</v>
      </c>
      <c r="E37" s="60"/>
      <c r="F37" s="52">
        <f>D37*E37</f>
        <v>0</v>
      </c>
    </row>
    <row r="38" spans="1:6" ht="28.5" customHeight="1" x14ac:dyDescent="0.25">
      <c r="A38" s="101" t="s">
        <v>80</v>
      </c>
      <c r="B38" s="20" t="s">
        <v>81</v>
      </c>
      <c r="C38" s="23"/>
      <c r="D38" s="27"/>
      <c r="E38" s="26"/>
      <c r="F38" s="42"/>
    </row>
    <row r="39" spans="1:6" ht="104.25" customHeight="1" x14ac:dyDescent="0.25">
      <c r="A39" s="127"/>
      <c r="B39" s="20" t="s">
        <v>82</v>
      </c>
      <c r="C39" s="23"/>
      <c r="D39" s="27"/>
      <c r="E39" s="25"/>
      <c r="F39" s="44"/>
    </row>
    <row r="40" spans="1:6" ht="15.75" hidden="1" customHeight="1" x14ac:dyDescent="0.25">
      <c r="A40" s="127"/>
      <c r="B40" s="21"/>
      <c r="C40" s="23"/>
      <c r="D40" s="8"/>
      <c r="E40" s="23"/>
      <c r="F40" s="41"/>
    </row>
    <row r="41" spans="1:6" ht="39.75" customHeight="1" thickBot="1" x14ac:dyDescent="0.3">
      <c r="A41" s="102"/>
      <c r="B41" s="22"/>
      <c r="C41" s="24" t="s">
        <v>11</v>
      </c>
      <c r="D41" s="61">
        <v>1</v>
      </c>
      <c r="E41" s="60"/>
      <c r="F41" s="52">
        <f>D41*E41</f>
        <v>0</v>
      </c>
    </row>
    <row r="42" spans="1:6" ht="26.25" customHeight="1" x14ac:dyDescent="0.25">
      <c r="A42" s="101" t="s">
        <v>83</v>
      </c>
      <c r="B42" s="20" t="s">
        <v>84</v>
      </c>
      <c r="C42" s="23"/>
      <c r="D42" s="25"/>
      <c r="E42" s="26"/>
      <c r="F42" s="42"/>
    </row>
    <row r="43" spans="1:6" ht="101.25" customHeight="1" x14ac:dyDescent="0.25">
      <c r="A43" s="127"/>
      <c r="B43" s="20" t="s">
        <v>85</v>
      </c>
      <c r="C43" s="23"/>
      <c r="D43" s="25"/>
      <c r="E43" s="25"/>
      <c r="F43" s="42"/>
    </row>
    <row r="44" spans="1:6" ht="6" hidden="1" customHeight="1" x14ac:dyDescent="0.25">
      <c r="A44" s="127"/>
      <c r="B44" s="21"/>
      <c r="C44" s="23"/>
      <c r="D44" s="25"/>
      <c r="E44" s="25"/>
      <c r="F44" s="42"/>
    </row>
    <row r="45" spans="1:6" hidden="1" x14ac:dyDescent="0.25">
      <c r="A45" s="127"/>
      <c r="B45" s="21"/>
      <c r="C45" s="23"/>
      <c r="D45" s="25"/>
      <c r="E45" s="25"/>
      <c r="F45" s="42"/>
    </row>
    <row r="46" spans="1:6" ht="15.75" thickBot="1" x14ac:dyDescent="0.3">
      <c r="A46" s="102"/>
      <c r="B46" s="22"/>
      <c r="C46" s="24" t="s">
        <v>11</v>
      </c>
      <c r="D46" s="24">
        <v>10</v>
      </c>
      <c r="E46" s="60"/>
      <c r="F46" s="52">
        <f>D46*E46</f>
        <v>0</v>
      </c>
    </row>
    <row r="47" spans="1:6" ht="63.75" customHeight="1" x14ac:dyDescent="0.25">
      <c r="A47" s="101" t="s">
        <v>21</v>
      </c>
      <c r="B47" s="138" t="s">
        <v>86</v>
      </c>
      <c r="C47" s="23"/>
      <c r="D47" s="25"/>
      <c r="E47" s="26"/>
      <c r="F47" s="42"/>
    </row>
    <row r="48" spans="1:6" x14ac:dyDescent="0.25">
      <c r="A48" s="127"/>
      <c r="B48" s="140"/>
      <c r="C48" s="23"/>
      <c r="D48" s="25"/>
      <c r="E48" s="25"/>
      <c r="F48" s="42"/>
    </row>
    <row r="49" spans="1:6" x14ac:dyDescent="0.25">
      <c r="A49" s="127"/>
      <c r="B49" s="140"/>
      <c r="C49" s="23"/>
      <c r="D49" s="25"/>
      <c r="E49" s="25"/>
      <c r="F49" s="42"/>
    </row>
    <row r="50" spans="1:6" ht="15.75" thickBot="1" x14ac:dyDescent="0.3">
      <c r="A50" s="102"/>
      <c r="B50" s="139"/>
      <c r="C50" s="24" t="s">
        <v>11</v>
      </c>
      <c r="D50" s="24">
        <v>10</v>
      </c>
      <c r="E50" s="60"/>
      <c r="F50" s="52">
        <f>D50*E50</f>
        <v>0</v>
      </c>
    </row>
    <row r="51" spans="1:6" ht="55.5" customHeight="1" x14ac:dyDescent="0.25">
      <c r="A51" s="101" t="s">
        <v>87</v>
      </c>
      <c r="B51" s="138" t="s">
        <v>88</v>
      </c>
      <c r="C51" s="23"/>
      <c r="D51" s="25"/>
      <c r="E51" s="26"/>
      <c r="F51" s="42"/>
    </row>
    <row r="52" spans="1:6" ht="15.75" thickBot="1" x14ac:dyDescent="0.3">
      <c r="A52" s="102"/>
      <c r="B52" s="139"/>
      <c r="C52" s="24" t="s">
        <v>11</v>
      </c>
      <c r="D52" s="24">
        <v>2</v>
      </c>
      <c r="E52" s="60"/>
      <c r="F52" s="52">
        <f>D52*E52</f>
        <v>0</v>
      </c>
    </row>
    <row r="53" spans="1:6" ht="24" customHeight="1" x14ac:dyDescent="0.25">
      <c r="A53" s="101" t="s">
        <v>89</v>
      </c>
      <c r="B53" s="138" t="s">
        <v>90</v>
      </c>
      <c r="C53" s="23"/>
      <c r="D53" s="25"/>
      <c r="E53" s="23"/>
      <c r="F53" s="41"/>
    </row>
    <row r="54" spans="1:6" ht="15.75" thickBot="1" x14ac:dyDescent="0.3">
      <c r="A54" s="102"/>
      <c r="B54" s="139"/>
      <c r="C54" s="24" t="s">
        <v>11</v>
      </c>
      <c r="D54" s="24">
        <v>2</v>
      </c>
      <c r="E54" s="60"/>
      <c r="F54" s="52">
        <f>D54*E54</f>
        <v>0</v>
      </c>
    </row>
    <row r="55" spans="1:6" ht="32.25" customHeight="1" x14ac:dyDescent="0.25">
      <c r="A55" s="101" t="s">
        <v>25</v>
      </c>
      <c r="B55" s="138" t="s">
        <v>91</v>
      </c>
      <c r="C55" s="23"/>
      <c r="D55" s="26"/>
      <c r="E55" s="26"/>
      <c r="F55" s="42"/>
    </row>
    <row r="56" spans="1:6" x14ac:dyDescent="0.25">
      <c r="A56" s="127"/>
      <c r="B56" s="140"/>
      <c r="C56" s="23"/>
      <c r="D56" s="26"/>
      <c r="E56" s="25"/>
      <c r="F56" s="41"/>
    </row>
    <row r="57" spans="1:6" ht="15.75" thickBot="1" x14ac:dyDescent="0.3">
      <c r="A57" s="102"/>
      <c r="B57" s="139"/>
      <c r="C57" s="24" t="s">
        <v>11</v>
      </c>
      <c r="D57" s="24">
        <v>10</v>
      </c>
      <c r="E57" s="60"/>
      <c r="F57" s="52">
        <f>D57*E57</f>
        <v>0</v>
      </c>
    </row>
    <row r="58" spans="1:6" ht="39.75" customHeight="1" x14ac:dyDescent="0.25">
      <c r="A58" s="101" t="s">
        <v>92</v>
      </c>
      <c r="B58" s="138" t="s">
        <v>93</v>
      </c>
      <c r="C58" s="26"/>
      <c r="D58" s="26"/>
      <c r="E58" s="23"/>
      <c r="F58" s="42"/>
    </row>
    <row r="59" spans="1:6" ht="15.75" thickBot="1" x14ac:dyDescent="0.3">
      <c r="A59" s="102"/>
      <c r="B59" s="139"/>
      <c r="C59" s="24" t="s">
        <v>11</v>
      </c>
      <c r="D59" s="24">
        <v>2</v>
      </c>
      <c r="E59" s="60"/>
      <c r="F59" s="52">
        <f>D59*E59</f>
        <v>0</v>
      </c>
    </row>
    <row r="60" spans="1:6" ht="38.25" customHeight="1" thickBot="1" x14ac:dyDescent="0.3">
      <c r="A60" s="9" t="s">
        <v>30</v>
      </c>
      <c r="B60" s="28" t="s">
        <v>94</v>
      </c>
      <c r="C60" s="24" t="s">
        <v>11</v>
      </c>
      <c r="D60" s="24">
        <v>1</v>
      </c>
      <c r="E60" s="60"/>
      <c r="F60" s="52">
        <f>D60*E60</f>
        <v>0</v>
      </c>
    </row>
    <row r="61" spans="1:6" ht="35.25" customHeight="1" x14ac:dyDescent="0.25">
      <c r="A61" s="101" t="s">
        <v>33</v>
      </c>
      <c r="B61" s="138" t="s">
        <v>95</v>
      </c>
      <c r="C61" s="23"/>
      <c r="D61" s="23"/>
      <c r="E61" s="141"/>
      <c r="F61" s="41"/>
    </row>
    <row r="62" spans="1:6" ht="15.75" thickBot="1" x14ac:dyDescent="0.3">
      <c r="A62" s="102"/>
      <c r="B62" s="139"/>
      <c r="C62" s="24" t="s">
        <v>11</v>
      </c>
      <c r="D62" s="24">
        <v>2</v>
      </c>
      <c r="E62" s="142"/>
      <c r="F62" s="52">
        <f>D62*E61</f>
        <v>0</v>
      </c>
    </row>
    <row r="63" spans="1:6" x14ac:dyDescent="0.25">
      <c r="A63" s="130"/>
      <c r="B63" s="131"/>
      <c r="C63" s="131"/>
      <c r="D63" s="131"/>
      <c r="E63" s="132"/>
      <c r="F63" s="136">
        <f>SUM(F7:F62)</f>
        <v>0</v>
      </c>
    </row>
    <row r="64" spans="1:6" ht="15.75" thickBot="1" x14ac:dyDescent="0.3">
      <c r="A64" s="133" t="s">
        <v>7</v>
      </c>
      <c r="B64" s="134"/>
      <c r="C64" s="134"/>
      <c r="D64" s="134"/>
      <c r="E64" s="135"/>
      <c r="F64" s="137"/>
    </row>
    <row r="65" spans="1:6" x14ac:dyDescent="0.25">
      <c r="A65" s="130"/>
      <c r="B65" s="131"/>
      <c r="C65" s="131"/>
      <c r="D65" s="131"/>
      <c r="E65" s="132"/>
      <c r="F65" s="136">
        <f>F63*0.25</f>
        <v>0</v>
      </c>
    </row>
    <row r="66" spans="1:6" ht="15.75" thickBot="1" x14ac:dyDescent="0.3">
      <c r="A66" s="133" t="s">
        <v>52</v>
      </c>
      <c r="B66" s="134"/>
      <c r="C66" s="134"/>
      <c r="D66" s="134"/>
      <c r="E66" s="135"/>
      <c r="F66" s="137"/>
    </row>
    <row r="67" spans="1:6" x14ac:dyDescent="0.25">
      <c r="A67" s="130"/>
      <c r="B67" s="131"/>
      <c r="C67" s="131"/>
      <c r="D67" s="131"/>
      <c r="E67" s="132"/>
      <c r="F67" s="136">
        <f>F63+F65</f>
        <v>0</v>
      </c>
    </row>
    <row r="68" spans="1:6" ht="15.75" thickBot="1" x14ac:dyDescent="0.3">
      <c r="A68" s="133" t="s">
        <v>96</v>
      </c>
      <c r="B68" s="134"/>
      <c r="C68" s="134"/>
      <c r="D68" s="134"/>
      <c r="E68" s="135"/>
      <c r="F68" s="137"/>
    </row>
  </sheetData>
  <mergeCells count="37">
    <mergeCell ref="A1:F1"/>
    <mergeCell ref="A33:A37"/>
    <mergeCell ref="B2:B3"/>
    <mergeCell ref="D2:D3"/>
    <mergeCell ref="E2:E3"/>
    <mergeCell ref="F2:F3"/>
    <mergeCell ref="A4:A7"/>
    <mergeCell ref="A8:A12"/>
    <mergeCell ref="A13:A22"/>
    <mergeCell ref="A23:A26"/>
    <mergeCell ref="A27:A28"/>
    <mergeCell ref="B27:B28"/>
    <mergeCell ref="A29:A32"/>
    <mergeCell ref="A38:A41"/>
    <mergeCell ref="A42:A46"/>
    <mergeCell ref="A47:A50"/>
    <mergeCell ref="B47:B50"/>
    <mergeCell ref="A51:A52"/>
    <mergeCell ref="B51:B52"/>
    <mergeCell ref="F63:F64"/>
    <mergeCell ref="A53:A54"/>
    <mergeCell ref="B53:B54"/>
    <mergeCell ref="A55:A57"/>
    <mergeCell ref="B55:B57"/>
    <mergeCell ref="A58:A59"/>
    <mergeCell ref="B58:B59"/>
    <mergeCell ref="A61:A62"/>
    <mergeCell ref="B61:B62"/>
    <mergeCell ref="E61:E62"/>
    <mergeCell ref="A63:E63"/>
    <mergeCell ref="A64:E64"/>
    <mergeCell ref="A65:E65"/>
    <mergeCell ref="A66:E66"/>
    <mergeCell ref="F65:F66"/>
    <mergeCell ref="A67:E67"/>
    <mergeCell ref="A68:E68"/>
    <mergeCell ref="F67:F6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"/>
  <sheetViews>
    <sheetView tabSelected="1" topLeftCell="A13" zoomScaleNormal="100" workbookViewId="0">
      <selection activeCell="J4" sqref="J4"/>
    </sheetView>
  </sheetViews>
  <sheetFormatPr defaultRowHeight="15" x14ac:dyDescent="0.25"/>
  <cols>
    <col min="1" max="1" width="6.85546875" customWidth="1"/>
    <col min="2" max="2" width="40.7109375" customWidth="1"/>
    <col min="3" max="3" width="12.42578125" customWidth="1"/>
    <col min="4" max="4" width="7" customWidth="1"/>
    <col min="5" max="5" width="8.140625" customWidth="1"/>
    <col min="6" max="6" width="11.5703125" customWidth="1"/>
  </cols>
  <sheetData>
    <row r="1" spans="1:6" ht="35.25" customHeight="1" x14ac:dyDescent="0.25">
      <c r="A1" s="169" t="s">
        <v>134</v>
      </c>
      <c r="B1" s="170"/>
      <c r="C1" s="170"/>
      <c r="D1" s="170"/>
      <c r="E1" s="170"/>
      <c r="F1" s="170"/>
    </row>
    <row r="2" spans="1:6" ht="35.25" customHeight="1" x14ac:dyDescent="0.25">
      <c r="A2" s="148" t="s">
        <v>258</v>
      </c>
      <c r="B2" s="149"/>
      <c r="C2" s="149"/>
      <c r="D2" s="149"/>
      <c r="E2" s="149"/>
      <c r="F2" s="149"/>
    </row>
    <row r="3" spans="1:6" ht="26.25" customHeight="1" thickBot="1" x14ac:dyDescent="0.3">
      <c r="A3" s="75" t="s">
        <v>245</v>
      </c>
      <c r="B3" s="78"/>
    </row>
    <row r="4" spans="1:6" ht="59.25" customHeight="1" x14ac:dyDescent="0.25">
      <c r="A4" s="63" t="s">
        <v>97</v>
      </c>
      <c r="B4" s="125" t="s">
        <v>98</v>
      </c>
      <c r="C4" s="125" t="s">
        <v>99</v>
      </c>
      <c r="D4" s="125" t="s">
        <v>5</v>
      </c>
      <c r="E4" s="125" t="s">
        <v>100</v>
      </c>
      <c r="F4" s="125" t="s">
        <v>101</v>
      </c>
    </row>
    <row r="5" spans="1:6" ht="15.75" thickBot="1" x14ac:dyDescent="0.3">
      <c r="A5" s="64" t="s">
        <v>56</v>
      </c>
      <c r="B5" s="126"/>
      <c r="C5" s="126"/>
      <c r="D5" s="126"/>
      <c r="E5" s="126"/>
      <c r="F5" s="126"/>
    </row>
    <row r="6" spans="1:6" ht="29.25" thickBot="1" x14ac:dyDescent="0.3">
      <c r="A6" s="9" t="s">
        <v>102</v>
      </c>
      <c r="B6" s="7" t="s">
        <v>195</v>
      </c>
      <c r="C6" s="10" t="s">
        <v>103</v>
      </c>
      <c r="D6" s="10">
        <v>5</v>
      </c>
      <c r="E6" s="47"/>
      <c r="F6" s="40">
        <f>D6*E6</f>
        <v>0</v>
      </c>
    </row>
    <row r="7" spans="1:6" ht="29.25" thickBot="1" x14ac:dyDescent="0.3">
      <c r="A7" s="9" t="s">
        <v>104</v>
      </c>
      <c r="B7" s="7" t="s">
        <v>196</v>
      </c>
      <c r="C7" s="10" t="s">
        <v>106</v>
      </c>
      <c r="D7" s="10">
        <v>1</v>
      </c>
      <c r="E7" s="47"/>
      <c r="F7" s="40">
        <f t="shared" ref="F7:F12" si="0">D7*E7</f>
        <v>0</v>
      </c>
    </row>
    <row r="8" spans="1:6" ht="15.75" thickBot="1" x14ac:dyDescent="0.3">
      <c r="A8" s="9" t="s">
        <v>105</v>
      </c>
      <c r="B8" s="7" t="s">
        <v>197</v>
      </c>
      <c r="C8" s="10" t="s">
        <v>103</v>
      </c>
      <c r="D8" s="10">
        <v>1</v>
      </c>
      <c r="E8" s="47"/>
      <c r="F8" s="40">
        <f t="shared" si="0"/>
        <v>0</v>
      </c>
    </row>
    <row r="9" spans="1:6" ht="15.75" thickBot="1" x14ac:dyDescent="0.3">
      <c r="A9" s="9" t="s">
        <v>107</v>
      </c>
      <c r="B9" s="7" t="s">
        <v>198</v>
      </c>
      <c r="C9" s="10" t="s">
        <v>103</v>
      </c>
      <c r="D9" s="10">
        <v>1</v>
      </c>
      <c r="E9" s="47"/>
      <c r="F9" s="40">
        <f t="shared" si="0"/>
        <v>0</v>
      </c>
    </row>
    <row r="10" spans="1:6" ht="15.75" thickBot="1" x14ac:dyDescent="0.3">
      <c r="A10" s="9" t="s">
        <v>108</v>
      </c>
      <c r="B10" s="7" t="s">
        <v>198</v>
      </c>
      <c r="C10" s="10" t="s">
        <v>106</v>
      </c>
      <c r="D10" s="10">
        <v>1</v>
      </c>
      <c r="E10" s="47"/>
      <c r="F10" s="40">
        <f t="shared" si="0"/>
        <v>0</v>
      </c>
    </row>
    <row r="11" spans="1:6" ht="29.25" thickBot="1" x14ac:dyDescent="0.3">
      <c r="A11" s="9" t="s">
        <v>109</v>
      </c>
      <c r="B11" s="7" t="s">
        <v>199</v>
      </c>
      <c r="C11" s="10" t="s">
        <v>103</v>
      </c>
      <c r="D11" s="10">
        <v>1</v>
      </c>
      <c r="E11" s="47"/>
      <c r="F11" s="40">
        <f t="shared" si="0"/>
        <v>0</v>
      </c>
    </row>
    <row r="12" spans="1:6" ht="29.25" thickBot="1" x14ac:dyDescent="0.3">
      <c r="A12" s="9" t="s">
        <v>110</v>
      </c>
      <c r="B12" s="7" t="s">
        <v>200</v>
      </c>
      <c r="C12" s="10" t="s">
        <v>112</v>
      </c>
      <c r="D12" s="10">
        <v>1</v>
      </c>
      <c r="E12" s="47"/>
      <c r="F12" s="40">
        <f t="shared" si="0"/>
        <v>0</v>
      </c>
    </row>
    <row r="13" spans="1:6" x14ac:dyDescent="0.25">
      <c r="A13" s="164"/>
      <c r="B13" s="165"/>
      <c r="C13" s="165"/>
      <c r="D13" s="165"/>
      <c r="E13" s="166"/>
      <c r="F13" s="88">
        <f>SUM(F6:F12)</f>
        <v>0</v>
      </c>
    </row>
    <row r="14" spans="1:6" ht="15.75" thickBot="1" x14ac:dyDescent="0.3">
      <c r="A14" s="159" t="s">
        <v>7</v>
      </c>
      <c r="B14" s="160"/>
      <c r="C14" s="160"/>
      <c r="D14" s="160"/>
      <c r="E14" s="161"/>
      <c r="F14" s="90"/>
    </row>
    <row r="15" spans="1:6" ht="15.75" thickBot="1" x14ac:dyDescent="0.3">
      <c r="A15" s="150" t="s">
        <v>113</v>
      </c>
      <c r="B15" s="151"/>
      <c r="C15" s="151"/>
      <c r="D15" s="151"/>
      <c r="E15" s="152"/>
      <c r="F15" s="40">
        <f>F13*0.25</f>
        <v>0</v>
      </c>
    </row>
    <row r="16" spans="1:6" ht="17.25" customHeight="1" thickBot="1" x14ac:dyDescent="0.3">
      <c r="A16" s="150" t="s">
        <v>96</v>
      </c>
      <c r="B16" s="151"/>
      <c r="C16" s="151"/>
      <c r="D16" s="151"/>
      <c r="E16" s="152"/>
      <c r="F16" s="40">
        <f>F13+F15</f>
        <v>0</v>
      </c>
    </row>
    <row r="17" spans="1:6" ht="36" customHeight="1" thickBot="1" x14ac:dyDescent="0.3">
      <c r="A17" s="171" t="s">
        <v>135</v>
      </c>
      <c r="B17" s="172"/>
      <c r="C17" s="172"/>
      <c r="D17" s="172"/>
      <c r="E17" s="172"/>
      <c r="F17" s="172"/>
    </row>
    <row r="18" spans="1:6" ht="72" thickBot="1" x14ac:dyDescent="0.3">
      <c r="A18" s="29" t="s">
        <v>114</v>
      </c>
      <c r="B18" s="30" t="s">
        <v>98</v>
      </c>
      <c r="C18" s="30" t="s">
        <v>99</v>
      </c>
      <c r="D18" s="30" t="s">
        <v>5</v>
      </c>
      <c r="E18" s="30" t="s">
        <v>100</v>
      </c>
      <c r="F18" s="30" t="s">
        <v>101</v>
      </c>
    </row>
    <row r="19" spans="1:6" ht="15.75" thickBot="1" x14ac:dyDescent="0.3">
      <c r="A19" s="9" t="s">
        <v>102</v>
      </c>
      <c r="B19" s="7" t="s">
        <v>201</v>
      </c>
      <c r="C19" s="10" t="s">
        <v>103</v>
      </c>
      <c r="D19" s="10">
        <v>1</v>
      </c>
      <c r="E19" s="47"/>
      <c r="F19" s="40">
        <f>D19*E19</f>
        <v>0</v>
      </c>
    </row>
    <row r="20" spans="1:6" ht="15.75" thickBot="1" x14ac:dyDescent="0.3">
      <c r="A20" s="9" t="s">
        <v>104</v>
      </c>
      <c r="B20" s="7" t="s">
        <v>202</v>
      </c>
      <c r="C20" s="10" t="s">
        <v>106</v>
      </c>
      <c r="D20" s="10">
        <v>1</v>
      </c>
      <c r="E20" s="47"/>
      <c r="F20" s="40">
        <f>D20*E20</f>
        <v>0</v>
      </c>
    </row>
    <row r="21" spans="1:6" ht="15.75" thickBot="1" x14ac:dyDescent="0.3">
      <c r="A21" s="9" t="s">
        <v>105</v>
      </c>
      <c r="B21" s="7" t="s">
        <v>203</v>
      </c>
      <c r="C21" s="10" t="s">
        <v>115</v>
      </c>
      <c r="D21" s="10">
        <v>1</v>
      </c>
      <c r="E21" s="47"/>
      <c r="F21" s="40">
        <f t="shared" ref="F21:F26" si="1">D21*E21</f>
        <v>0</v>
      </c>
    </row>
    <row r="22" spans="1:6" ht="15.75" thickBot="1" x14ac:dyDescent="0.3">
      <c r="A22" s="9" t="s">
        <v>107</v>
      </c>
      <c r="B22" s="7" t="s">
        <v>208</v>
      </c>
      <c r="C22" s="10" t="s">
        <v>116</v>
      </c>
      <c r="D22" s="10">
        <v>1</v>
      </c>
      <c r="E22" s="47"/>
      <c r="F22" s="40">
        <f t="shared" si="1"/>
        <v>0</v>
      </c>
    </row>
    <row r="23" spans="1:6" ht="15.75" thickBot="1" x14ac:dyDescent="0.3">
      <c r="A23" s="9" t="s">
        <v>108</v>
      </c>
      <c r="B23" s="7" t="s">
        <v>204</v>
      </c>
      <c r="C23" s="10" t="s">
        <v>115</v>
      </c>
      <c r="D23" s="10">
        <v>1</v>
      </c>
      <c r="E23" s="47"/>
      <c r="F23" s="40">
        <f t="shared" si="1"/>
        <v>0</v>
      </c>
    </row>
    <row r="24" spans="1:6" ht="15.75" thickBot="1" x14ac:dyDescent="0.3">
      <c r="A24" s="9" t="s">
        <v>109</v>
      </c>
      <c r="B24" s="7" t="s">
        <v>205</v>
      </c>
      <c r="C24" s="10" t="s">
        <v>116</v>
      </c>
      <c r="D24" s="10">
        <v>1</v>
      </c>
      <c r="E24" s="47"/>
      <c r="F24" s="40">
        <f t="shared" si="1"/>
        <v>0</v>
      </c>
    </row>
    <row r="25" spans="1:6" ht="15.75" thickBot="1" x14ac:dyDescent="0.3">
      <c r="A25" s="9" t="s">
        <v>110</v>
      </c>
      <c r="B25" s="7" t="s">
        <v>206</v>
      </c>
      <c r="C25" s="10" t="s">
        <v>115</v>
      </c>
      <c r="D25" s="10">
        <v>1</v>
      </c>
      <c r="E25" s="47"/>
      <c r="F25" s="40">
        <f t="shared" si="1"/>
        <v>0</v>
      </c>
    </row>
    <row r="26" spans="1:6" ht="15.75" thickBot="1" x14ac:dyDescent="0.3">
      <c r="A26" s="9" t="s">
        <v>111</v>
      </c>
      <c r="B26" s="7" t="s">
        <v>207</v>
      </c>
      <c r="C26" s="10" t="s">
        <v>116</v>
      </c>
      <c r="D26" s="10">
        <v>1</v>
      </c>
      <c r="E26" s="47"/>
      <c r="F26" s="40">
        <f t="shared" si="1"/>
        <v>0</v>
      </c>
    </row>
    <row r="27" spans="1:6" x14ac:dyDescent="0.25">
      <c r="A27" s="175"/>
      <c r="B27" s="176"/>
      <c r="C27" s="176"/>
      <c r="D27" s="176"/>
      <c r="E27" s="177"/>
      <c r="F27" s="88">
        <f>SUM(F19:F26)</f>
        <v>0</v>
      </c>
    </row>
    <row r="28" spans="1:6" ht="15.75" thickBot="1" x14ac:dyDescent="0.3">
      <c r="A28" s="159" t="s">
        <v>7</v>
      </c>
      <c r="B28" s="160"/>
      <c r="C28" s="160"/>
      <c r="D28" s="160"/>
      <c r="E28" s="161"/>
      <c r="F28" s="90"/>
    </row>
    <row r="29" spans="1:6" ht="15.75" thickBot="1" x14ac:dyDescent="0.3">
      <c r="A29" s="150" t="s">
        <v>113</v>
      </c>
      <c r="B29" s="151"/>
      <c r="C29" s="151"/>
      <c r="D29" s="151"/>
      <c r="E29" s="152"/>
      <c r="F29" s="40">
        <f>F27*0.25</f>
        <v>0</v>
      </c>
    </row>
    <row r="30" spans="1:6" ht="18" customHeight="1" thickBot="1" x14ac:dyDescent="0.3">
      <c r="A30" s="150" t="s">
        <v>96</v>
      </c>
      <c r="B30" s="151"/>
      <c r="C30" s="151"/>
      <c r="D30" s="151"/>
      <c r="E30" s="152"/>
      <c r="F30" s="40">
        <f>F27+F29</f>
        <v>0</v>
      </c>
    </row>
    <row r="31" spans="1:6" ht="35.25" customHeight="1" thickBot="1" x14ac:dyDescent="0.3">
      <c r="A31" s="171" t="s">
        <v>136</v>
      </c>
      <c r="B31" s="172"/>
      <c r="C31" s="172"/>
      <c r="D31" s="172"/>
      <c r="E31" s="172"/>
      <c r="F31" s="172"/>
    </row>
    <row r="32" spans="1:6" ht="75.75" thickBot="1" x14ac:dyDescent="0.3">
      <c r="A32" s="31" t="s">
        <v>114</v>
      </c>
      <c r="B32" s="32" t="s">
        <v>98</v>
      </c>
      <c r="C32" s="32" t="s">
        <v>99</v>
      </c>
      <c r="D32" s="32" t="s">
        <v>5</v>
      </c>
      <c r="E32" s="32" t="s">
        <v>6</v>
      </c>
      <c r="F32" s="32" t="s">
        <v>101</v>
      </c>
    </row>
    <row r="33" spans="1:6" ht="57.75" thickBot="1" x14ac:dyDescent="0.3">
      <c r="A33" s="9" t="s">
        <v>8</v>
      </c>
      <c r="B33" s="7" t="s">
        <v>242</v>
      </c>
      <c r="C33" s="10" t="s">
        <v>117</v>
      </c>
      <c r="D33" s="10">
        <v>5</v>
      </c>
      <c r="E33" s="47"/>
      <c r="F33" s="40">
        <f>D33*E33</f>
        <v>0</v>
      </c>
    </row>
    <row r="34" spans="1:6" ht="15.75" thickBot="1" x14ac:dyDescent="0.3">
      <c r="A34" s="9" t="s">
        <v>10</v>
      </c>
      <c r="B34" s="7" t="s">
        <v>209</v>
      </c>
      <c r="C34" s="10" t="s">
        <v>117</v>
      </c>
      <c r="D34" s="10">
        <v>1</v>
      </c>
      <c r="E34" s="47"/>
      <c r="F34" s="40">
        <f>D34*E34</f>
        <v>0</v>
      </c>
    </row>
    <row r="35" spans="1:6" ht="43.5" thickBot="1" x14ac:dyDescent="0.3">
      <c r="A35" s="9" t="s">
        <v>62</v>
      </c>
      <c r="B35" s="7" t="s">
        <v>210</v>
      </c>
      <c r="C35" s="10" t="s">
        <v>118</v>
      </c>
      <c r="D35" s="10">
        <v>5</v>
      </c>
      <c r="E35" s="47"/>
      <c r="F35" s="40">
        <f>D35*E35</f>
        <v>0</v>
      </c>
    </row>
    <row r="36" spans="1:6" ht="15.75" thickBot="1" x14ac:dyDescent="0.3">
      <c r="A36" s="9" t="s">
        <v>13</v>
      </c>
      <c r="B36" s="7" t="s">
        <v>211</v>
      </c>
      <c r="C36" s="10" t="s">
        <v>119</v>
      </c>
      <c r="D36" s="10">
        <v>1</v>
      </c>
      <c r="E36" s="47"/>
      <c r="F36" s="40">
        <f>D36*E36</f>
        <v>0</v>
      </c>
    </row>
    <row r="37" spans="1:6" ht="15.75" thickBot="1" x14ac:dyDescent="0.3">
      <c r="A37" s="9" t="s">
        <v>14</v>
      </c>
      <c r="B37" s="7" t="s">
        <v>212</v>
      </c>
      <c r="C37" s="10" t="s">
        <v>117</v>
      </c>
      <c r="D37" s="10">
        <v>1</v>
      </c>
      <c r="E37" s="47"/>
      <c r="F37" s="40">
        <f>D37*E37</f>
        <v>0</v>
      </c>
    </row>
    <row r="38" spans="1:6" ht="15.75" thickBot="1" x14ac:dyDescent="0.3">
      <c r="A38" s="9" t="s">
        <v>73</v>
      </c>
      <c r="B38" s="7" t="s">
        <v>212</v>
      </c>
      <c r="C38" s="10" t="s">
        <v>118</v>
      </c>
      <c r="D38" s="10">
        <v>1</v>
      </c>
      <c r="E38" s="47"/>
      <c r="F38" s="40">
        <f t="shared" ref="F38:F51" si="2">D38*E38</f>
        <v>0</v>
      </c>
    </row>
    <row r="39" spans="1:6" ht="15.75" thickBot="1" x14ac:dyDescent="0.3">
      <c r="A39" s="9" t="s">
        <v>76</v>
      </c>
      <c r="B39" s="7" t="s">
        <v>213</v>
      </c>
      <c r="C39" s="10" t="s">
        <v>120</v>
      </c>
      <c r="D39" s="10">
        <v>1</v>
      </c>
      <c r="E39" s="47"/>
      <c r="F39" s="40">
        <f t="shared" si="2"/>
        <v>0</v>
      </c>
    </row>
    <row r="40" spans="1:6" ht="15.75" thickBot="1" x14ac:dyDescent="0.3">
      <c r="A40" s="9" t="s">
        <v>80</v>
      </c>
      <c r="B40" s="7" t="s">
        <v>214</v>
      </c>
      <c r="C40" s="10" t="s">
        <v>121</v>
      </c>
      <c r="D40" s="10">
        <v>1</v>
      </c>
      <c r="E40" s="47"/>
      <c r="F40" s="40">
        <f t="shared" si="2"/>
        <v>0</v>
      </c>
    </row>
    <row r="41" spans="1:6" ht="15.75" thickBot="1" x14ac:dyDescent="0.3">
      <c r="A41" s="9" t="s">
        <v>83</v>
      </c>
      <c r="B41" s="7" t="s">
        <v>215</v>
      </c>
      <c r="C41" s="10" t="s">
        <v>122</v>
      </c>
      <c r="D41" s="10">
        <v>1</v>
      </c>
      <c r="E41" s="47"/>
      <c r="F41" s="40">
        <f t="shared" si="2"/>
        <v>0</v>
      </c>
    </row>
    <row r="42" spans="1:6" ht="15.75" thickBot="1" x14ac:dyDescent="0.3">
      <c r="A42" s="9" t="s">
        <v>21</v>
      </c>
      <c r="B42" s="7" t="s">
        <v>215</v>
      </c>
      <c r="C42" s="10" t="s">
        <v>123</v>
      </c>
      <c r="D42" s="10">
        <v>1</v>
      </c>
      <c r="E42" s="47"/>
      <c r="F42" s="40">
        <f t="shared" si="2"/>
        <v>0</v>
      </c>
    </row>
    <row r="43" spans="1:6" ht="15.75" thickBot="1" x14ac:dyDescent="0.3">
      <c r="A43" s="9" t="s">
        <v>87</v>
      </c>
      <c r="B43" s="7" t="s">
        <v>216</v>
      </c>
      <c r="C43" s="10" t="s">
        <v>126</v>
      </c>
      <c r="D43" s="10">
        <v>1</v>
      </c>
      <c r="E43" s="47"/>
      <c r="F43" s="40">
        <f t="shared" si="2"/>
        <v>0</v>
      </c>
    </row>
    <row r="44" spans="1:6" ht="15.75" thickBot="1" x14ac:dyDescent="0.3">
      <c r="A44" s="9" t="s">
        <v>89</v>
      </c>
      <c r="B44" s="7" t="s">
        <v>216</v>
      </c>
      <c r="C44" s="10" t="s">
        <v>127</v>
      </c>
      <c r="D44" s="10">
        <v>1</v>
      </c>
      <c r="E44" s="47"/>
      <c r="F44" s="40">
        <f t="shared" si="2"/>
        <v>0</v>
      </c>
    </row>
    <row r="45" spans="1:6" ht="15.75" thickBot="1" x14ac:dyDescent="0.3">
      <c r="A45" s="9" t="s">
        <v>25</v>
      </c>
      <c r="B45" s="7" t="s">
        <v>217</v>
      </c>
      <c r="C45" s="10" t="s">
        <v>128</v>
      </c>
      <c r="D45" s="10">
        <v>1</v>
      </c>
      <c r="E45" s="47"/>
      <c r="F45" s="40">
        <f t="shared" si="2"/>
        <v>0</v>
      </c>
    </row>
    <row r="46" spans="1:6" ht="29.25" thickBot="1" x14ac:dyDescent="0.3">
      <c r="A46" s="9" t="s">
        <v>92</v>
      </c>
      <c r="B46" s="7" t="s">
        <v>218</v>
      </c>
      <c r="C46" s="10" t="s">
        <v>129</v>
      </c>
      <c r="D46" s="10">
        <v>1</v>
      </c>
      <c r="E46" s="47"/>
      <c r="F46" s="40">
        <f t="shared" si="2"/>
        <v>0</v>
      </c>
    </row>
    <row r="47" spans="1:6" ht="15.75" thickBot="1" x14ac:dyDescent="0.3">
      <c r="A47" s="9" t="s">
        <v>30</v>
      </c>
      <c r="B47" s="7" t="s">
        <v>219</v>
      </c>
      <c r="C47" s="10" t="s">
        <v>130</v>
      </c>
      <c r="D47" s="10">
        <v>1</v>
      </c>
      <c r="E47" s="47"/>
      <c r="F47" s="40">
        <f t="shared" si="2"/>
        <v>0</v>
      </c>
    </row>
    <row r="48" spans="1:6" ht="15.75" thickBot="1" x14ac:dyDescent="0.3">
      <c r="A48" s="9" t="s">
        <v>33</v>
      </c>
      <c r="B48" s="7" t="s">
        <v>220</v>
      </c>
      <c r="C48" s="10" t="s">
        <v>131</v>
      </c>
      <c r="D48" s="10">
        <v>1</v>
      </c>
      <c r="E48" s="47"/>
      <c r="F48" s="40">
        <f t="shared" si="2"/>
        <v>0</v>
      </c>
    </row>
    <row r="49" spans="1:6" ht="15.75" thickBot="1" x14ac:dyDescent="0.3">
      <c r="A49" s="9" t="s">
        <v>190</v>
      </c>
      <c r="B49" s="7" t="s">
        <v>221</v>
      </c>
      <c r="C49" s="10" t="s">
        <v>132</v>
      </c>
      <c r="D49" s="10">
        <v>1</v>
      </c>
      <c r="E49" s="47"/>
      <c r="F49" s="40">
        <f t="shared" si="2"/>
        <v>0</v>
      </c>
    </row>
    <row r="50" spans="1:6" ht="29.25" thickBot="1" x14ac:dyDescent="0.3">
      <c r="A50" s="9" t="s">
        <v>36</v>
      </c>
      <c r="B50" s="7" t="s">
        <v>243</v>
      </c>
      <c r="C50" s="10" t="s">
        <v>133</v>
      </c>
      <c r="D50" s="10">
        <v>1</v>
      </c>
      <c r="E50" s="47"/>
      <c r="F50" s="40">
        <f t="shared" si="2"/>
        <v>0</v>
      </c>
    </row>
    <row r="51" spans="1:6" ht="13.5" customHeight="1" thickBot="1" x14ac:dyDescent="0.3">
      <c r="A51" s="9" t="s">
        <v>38</v>
      </c>
      <c r="B51" s="7" t="s">
        <v>222</v>
      </c>
      <c r="C51" s="10" t="s">
        <v>128</v>
      </c>
      <c r="D51" s="10">
        <v>1</v>
      </c>
      <c r="E51" s="47"/>
      <c r="F51" s="40">
        <f t="shared" si="2"/>
        <v>0</v>
      </c>
    </row>
    <row r="52" spans="1:6" ht="3" hidden="1" customHeight="1" x14ac:dyDescent="0.25">
      <c r="A52" s="175"/>
      <c r="B52" s="176"/>
      <c r="C52" s="176"/>
      <c r="D52" s="176"/>
      <c r="E52" s="177"/>
      <c r="F52" s="88">
        <f>SUM(F33:F51)</f>
        <v>0</v>
      </c>
    </row>
    <row r="53" spans="1:6" ht="15.75" thickBot="1" x14ac:dyDescent="0.3">
      <c r="A53" s="159" t="s">
        <v>7</v>
      </c>
      <c r="B53" s="160"/>
      <c r="C53" s="160"/>
      <c r="D53" s="160"/>
      <c r="E53" s="161"/>
      <c r="F53" s="90"/>
    </row>
    <row r="54" spans="1:6" ht="15.75" thickBot="1" x14ac:dyDescent="0.3">
      <c r="A54" s="150" t="s">
        <v>113</v>
      </c>
      <c r="B54" s="151"/>
      <c r="C54" s="151"/>
      <c r="D54" s="151"/>
      <c r="E54" s="152"/>
      <c r="F54" s="40">
        <f>F52*0.25</f>
        <v>0</v>
      </c>
    </row>
    <row r="55" spans="1:6" ht="15.75" thickBot="1" x14ac:dyDescent="0.3">
      <c r="A55" s="150" t="s">
        <v>96</v>
      </c>
      <c r="B55" s="151"/>
      <c r="C55" s="151"/>
      <c r="D55" s="151"/>
      <c r="E55" s="152"/>
      <c r="F55" s="40">
        <f>F52+F54</f>
        <v>0</v>
      </c>
    </row>
    <row r="57" spans="1:6" x14ac:dyDescent="0.25">
      <c r="A57" s="173" t="s">
        <v>137</v>
      </c>
      <c r="B57" s="174"/>
      <c r="C57" s="174"/>
      <c r="D57" s="174"/>
      <c r="E57" s="174"/>
      <c r="F57" s="174"/>
    </row>
    <row r="58" spans="1:6" ht="15.75" thickBot="1" x14ac:dyDescent="0.3"/>
    <row r="59" spans="1:6" ht="75.75" thickBot="1" x14ac:dyDescent="0.3">
      <c r="A59" s="31" t="s">
        <v>114</v>
      </c>
      <c r="B59" s="33" t="s">
        <v>98</v>
      </c>
      <c r="C59" s="38" t="s">
        <v>99</v>
      </c>
      <c r="D59" s="32" t="s">
        <v>5</v>
      </c>
      <c r="E59" s="32" t="s">
        <v>6</v>
      </c>
      <c r="F59" s="32" t="s">
        <v>101</v>
      </c>
    </row>
    <row r="60" spans="1:6" ht="15.75" thickBot="1" x14ac:dyDescent="0.3">
      <c r="A60" s="9" t="s">
        <v>8</v>
      </c>
      <c r="B60" s="7" t="s">
        <v>223</v>
      </c>
      <c r="C60" s="10" t="s">
        <v>191</v>
      </c>
      <c r="D60" s="62">
        <v>1</v>
      </c>
      <c r="E60" s="66"/>
      <c r="F60" s="40">
        <f>D60*E60</f>
        <v>0</v>
      </c>
    </row>
    <row r="61" spans="1:6" ht="15.75" thickBot="1" x14ac:dyDescent="0.3">
      <c r="A61" s="9" t="s">
        <v>10</v>
      </c>
      <c r="B61" s="7" t="s">
        <v>224</v>
      </c>
      <c r="C61" s="10" t="s">
        <v>191</v>
      </c>
      <c r="D61" s="62">
        <v>1</v>
      </c>
      <c r="E61" s="66"/>
      <c r="F61" s="40">
        <f>D61*E61</f>
        <v>0</v>
      </c>
    </row>
    <row r="62" spans="1:6" hidden="1" x14ac:dyDescent="0.25">
      <c r="A62" s="164"/>
      <c r="B62" s="165"/>
      <c r="C62" s="165"/>
      <c r="D62" s="165"/>
      <c r="E62" s="165"/>
      <c r="F62" s="166"/>
    </row>
    <row r="63" spans="1:6" ht="15.75" thickBot="1" x14ac:dyDescent="0.3">
      <c r="A63" s="159" t="s">
        <v>7</v>
      </c>
      <c r="B63" s="167"/>
      <c r="C63" s="167"/>
      <c r="D63" s="167"/>
      <c r="E63" s="167"/>
      <c r="F63" s="40">
        <f>SUM(F60:F61)</f>
        <v>0</v>
      </c>
    </row>
    <row r="64" spans="1:6" ht="15.75" thickBot="1" x14ac:dyDescent="0.3">
      <c r="A64" s="150" t="s">
        <v>113</v>
      </c>
      <c r="B64" s="168"/>
      <c r="C64" s="168"/>
      <c r="D64" s="168"/>
      <c r="E64" s="168"/>
      <c r="F64" s="45">
        <f>F63*0.25</f>
        <v>0</v>
      </c>
    </row>
    <row r="65" spans="1:6" ht="15.75" thickBot="1" x14ac:dyDescent="0.3">
      <c r="A65" s="150" t="s">
        <v>96</v>
      </c>
      <c r="B65" s="168"/>
      <c r="C65" s="168"/>
      <c r="D65" s="168"/>
      <c r="E65" s="168"/>
      <c r="F65" s="45">
        <f>F63+F64</f>
        <v>0</v>
      </c>
    </row>
    <row r="66" spans="1:6" ht="26.25" customHeight="1" thickBot="1" x14ac:dyDescent="0.3">
      <c r="A66" s="162" t="s">
        <v>144</v>
      </c>
      <c r="B66" s="163"/>
      <c r="C66" s="163"/>
      <c r="D66" s="163"/>
      <c r="E66" s="163"/>
      <c r="F66" s="163"/>
    </row>
    <row r="67" spans="1:6" ht="75.75" thickBot="1" x14ac:dyDescent="0.3">
      <c r="A67" s="31" t="s">
        <v>114</v>
      </c>
      <c r="B67" s="32" t="s">
        <v>98</v>
      </c>
      <c r="C67" s="34" t="s">
        <v>99</v>
      </c>
      <c r="D67" s="32" t="s">
        <v>5</v>
      </c>
      <c r="E67" s="32" t="s">
        <v>6</v>
      </c>
      <c r="F67" s="32" t="s">
        <v>101</v>
      </c>
    </row>
    <row r="68" spans="1:6" ht="15.75" thickBot="1" x14ac:dyDescent="0.3">
      <c r="A68" s="9" t="s">
        <v>8</v>
      </c>
      <c r="B68" s="7" t="s">
        <v>225</v>
      </c>
      <c r="C68" s="10" t="s">
        <v>138</v>
      </c>
      <c r="D68" s="10">
        <v>1</v>
      </c>
      <c r="E68" s="47"/>
      <c r="F68" s="40">
        <f>D68*E68</f>
        <v>0</v>
      </c>
    </row>
    <row r="69" spans="1:6" ht="15.75" thickBot="1" x14ac:dyDescent="0.3">
      <c r="A69" s="9" t="s">
        <v>10</v>
      </c>
      <c r="B69" s="7" t="s">
        <v>225</v>
      </c>
      <c r="C69" s="10" t="s">
        <v>139</v>
      </c>
      <c r="D69" s="10">
        <v>1</v>
      </c>
      <c r="E69" s="47"/>
      <c r="F69" s="40">
        <f t="shared" ref="F69:F83" si="3">D69*E69</f>
        <v>0</v>
      </c>
    </row>
    <row r="70" spans="1:6" ht="15.75" thickBot="1" x14ac:dyDescent="0.3">
      <c r="A70" s="9" t="s">
        <v>62</v>
      </c>
      <c r="B70" s="7" t="s">
        <v>226</v>
      </c>
      <c r="C70" s="10" t="s">
        <v>140</v>
      </c>
      <c r="D70" s="10">
        <v>1</v>
      </c>
      <c r="E70" s="47"/>
      <c r="F70" s="40">
        <f t="shared" si="3"/>
        <v>0</v>
      </c>
    </row>
    <row r="71" spans="1:6" ht="15.75" thickBot="1" x14ac:dyDescent="0.3">
      <c r="A71" s="9" t="s">
        <v>13</v>
      </c>
      <c r="B71" s="7" t="s">
        <v>227</v>
      </c>
      <c r="C71" s="10" t="s">
        <v>141</v>
      </c>
      <c r="D71" s="10">
        <v>1</v>
      </c>
      <c r="E71" s="47"/>
      <c r="F71" s="40">
        <f t="shared" si="3"/>
        <v>0</v>
      </c>
    </row>
    <row r="72" spans="1:6" ht="15.75" thickBot="1" x14ac:dyDescent="0.3">
      <c r="A72" s="9" t="s">
        <v>14</v>
      </c>
      <c r="B72" s="7" t="s">
        <v>227</v>
      </c>
      <c r="C72" s="10" t="s">
        <v>139</v>
      </c>
      <c r="D72" s="10">
        <v>1</v>
      </c>
      <c r="E72" s="47"/>
      <c r="F72" s="40">
        <f t="shared" si="3"/>
        <v>0</v>
      </c>
    </row>
    <row r="73" spans="1:6" ht="15.75" thickBot="1" x14ac:dyDescent="0.3">
      <c r="A73" s="9" t="s">
        <v>73</v>
      </c>
      <c r="B73" s="7" t="s">
        <v>228</v>
      </c>
      <c r="C73" s="10" t="s">
        <v>140</v>
      </c>
      <c r="D73" s="10">
        <v>1</v>
      </c>
      <c r="E73" s="47"/>
      <c r="F73" s="40">
        <f t="shared" si="3"/>
        <v>0</v>
      </c>
    </row>
    <row r="74" spans="1:6" ht="15.75" thickBot="1" x14ac:dyDescent="0.3">
      <c r="A74" s="9" t="s">
        <v>76</v>
      </c>
      <c r="B74" s="7" t="s">
        <v>229</v>
      </c>
      <c r="C74" s="10" t="s">
        <v>141</v>
      </c>
      <c r="D74" s="10">
        <v>1</v>
      </c>
      <c r="E74" s="47"/>
      <c r="F74" s="40">
        <f t="shared" si="3"/>
        <v>0</v>
      </c>
    </row>
    <row r="75" spans="1:6" ht="15.75" thickBot="1" x14ac:dyDescent="0.3">
      <c r="A75" s="9" t="s">
        <v>80</v>
      </c>
      <c r="B75" s="7" t="s">
        <v>229</v>
      </c>
      <c r="C75" s="10" t="s">
        <v>139</v>
      </c>
      <c r="D75" s="10">
        <v>1</v>
      </c>
      <c r="E75" s="47"/>
      <c r="F75" s="40">
        <f t="shared" si="3"/>
        <v>0</v>
      </c>
    </row>
    <row r="76" spans="1:6" ht="15.75" thickBot="1" x14ac:dyDescent="0.3">
      <c r="A76" s="9" t="s">
        <v>83</v>
      </c>
      <c r="B76" s="7" t="s">
        <v>230</v>
      </c>
      <c r="C76" s="10" t="s">
        <v>142</v>
      </c>
      <c r="D76" s="67">
        <v>1</v>
      </c>
      <c r="E76" s="47"/>
      <c r="F76" s="40">
        <f t="shared" si="3"/>
        <v>0</v>
      </c>
    </row>
    <row r="77" spans="1:6" ht="15.75" thickBot="1" x14ac:dyDescent="0.3">
      <c r="A77" s="9" t="s">
        <v>21</v>
      </c>
      <c r="B77" s="7" t="s">
        <v>230</v>
      </c>
      <c r="C77" s="10" t="s">
        <v>143</v>
      </c>
      <c r="D77" s="10">
        <v>1</v>
      </c>
      <c r="E77" s="47"/>
      <c r="F77" s="40">
        <f t="shared" si="3"/>
        <v>0</v>
      </c>
    </row>
    <row r="78" spans="1:6" ht="15.75" thickBot="1" x14ac:dyDescent="0.3">
      <c r="A78" s="9" t="s">
        <v>87</v>
      </c>
      <c r="B78" s="7" t="s">
        <v>231</v>
      </c>
      <c r="C78" s="10" t="s">
        <v>141</v>
      </c>
      <c r="D78" s="10">
        <v>1</v>
      </c>
      <c r="E78" s="47"/>
      <c r="F78" s="40">
        <f t="shared" si="3"/>
        <v>0</v>
      </c>
    </row>
    <row r="79" spans="1:6" ht="15.75" thickBot="1" x14ac:dyDescent="0.3">
      <c r="A79" s="9" t="s">
        <v>89</v>
      </c>
      <c r="B79" s="7" t="s">
        <v>232</v>
      </c>
      <c r="C79" s="10" t="s">
        <v>139</v>
      </c>
      <c r="D79" s="10">
        <v>1</v>
      </c>
      <c r="E79" s="47"/>
      <c r="F79" s="40">
        <f t="shared" si="3"/>
        <v>0</v>
      </c>
    </row>
    <row r="80" spans="1:6" ht="15.75" thickBot="1" x14ac:dyDescent="0.3">
      <c r="A80" s="9" t="s">
        <v>25</v>
      </c>
      <c r="B80" s="7" t="s">
        <v>233</v>
      </c>
      <c r="C80" s="10" t="s">
        <v>124</v>
      </c>
      <c r="D80" s="10">
        <v>1</v>
      </c>
      <c r="E80" s="47"/>
      <c r="F80" s="40">
        <f t="shared" si="3"/>
        <v>0</v>
      </c>
    </row>
    <row r="81" spans="1:6" ht="15.75" thickBot="1" x14ac:dyDescent="0.3">
      <c r="A81" s="9" t="s">
        <v>92</v>
      </c>
      <c r="B81" s="7" t="s">
        <v>233</v>
      </c>
      <c r="C81" s="10" t="s">
        <v>125</v>
      </c>
      <c r="D81" s="10">
        <v>1</v>
      </c>
      <c r="E81" s="47"/>
      <c r="F81" s="40">
        <f t="shared" si="3"/>
        <v>0</v>
      </c>
    </row>
    <row r="82" spans="1:6" ht="15.75" thickBot="1" x14ac:dyDescent="0.3">
      <c r="A82" s="9" t="s">
        <v>30</v>
      </c>
      <c r="B82" s="7" t="s">
        <v>234</v>
      </c>
      <c r="C82" s="10" t="s">
        <v>141</v>
      </c>
      <c r="D82" s="10">
        <v>1</v>
      </c>
      <c r="E82" s="47"/>
      <c r="F82" s="40">
        <f t="shared" si="3"/>
        <v>0</v>
      </c>
    </row>
    <row r="83" spans="1:6" ht="15.75" thickBot="1" x14ac:dyDescent="0.3">
      <c r="A83" s="9" t="s">
        <v>33</v>
      </c>
      <c r="B83" s="7" t="s">
        <v>235</v>
      </c>
      <c r="C83" s="10" t="s">
        <v>139</v>
      </c>
      <c r="D83" s="10">
        <v>1</v>
      </c>
      <c r="E83" s="47"/>
      <c r="F83" s="40">
        <f t="shared" si="3"/>
        <v>0</v>
      </c>
    </row>
    <row r="84" spans="1:6" x14ac:dyDescent="0.25">
      <c r="A84" s="156"/>
      <c r="B84" s="157"/>
      <c r="C84" s="157"/>
      <c r="D84" s="157"/>
      <c r="E84" s="158"/>
      <c r="F84" s="88">
        <f>SUM(F68:F83)</f>
        <v>0</v>
      </c>
    </row>
    <row r="85" spans="1:6" ht="15.75" thickBot="1" x14ac:dyDescent="0.3">
      <c r="A85" s="159" t="s">
        <v>7</v>
      </c>
      <c r="B85" s="160"/>
      <c r="C85" s="160"/>
      <c r="D85" s="160"/>
      <c r="E85" s="161"/>
      <c r="F85" s="90"/>
    </row>
    <row r="86" spans="1:6" ht="15.75" thickBot="1" x14ac:dyDescent="0.3">
      <c r="A86" s="150" t="s">
        <v>113</v>
      </c>
      <c r="B86" s="151"/>
      <c r="C86" s="151"/>
      <c r="D86" s="151"/>
      <c r="E86" s="152"/>
      <c r="F86" s="40">
        <f>F84*0.25</f>
        <v>0</v>
      </c>
    </row>
    <row r="87" spans="1:6" ht="15.75" thickBot="1" x14ac:dyDescent="0.3">
      <c r="A87" s="150" t="s">
        <v>96</v>
      </c>
      <c r="B87" s="151"/>
      <c r="C87" s="151"/>
      <c r="D87" s="151"/>
      <c r="E87" s="152"/>
      <c r="F87" s="40">
        <f>F84+F86</f>
        <v>0</v>
      </c>
    </row>
    <row r="88" spans="1:6" ht="32.25" customHeight="1" thickBot="1" x14ac:dyDescent="0.3">
      <c r="A88" s="76" t="s">
        <v>147</v>
      </c>
      <c r="B88" s="65"/>
    </row>
    <row r="89" spans="1:6" ht="75.75" thickBot="1" x14ac:dyDescent="0.3">
      <c r="A89" s="31" t="s">
        <v>114</v>
      </c>
      <c r="B89" s="32" t="s">
        <v>98</v>
      </c>
      <c r="C89" s="34" t="s">
        <v>99</v>
      </c>
      <c r="D89" s="32" t="s">
        <v>5</v>
      </c>
      <c r="E89" s="32" t="s">
        <v>6</v>
      </c>
      <c r="F89" s="32" t="s">
        <v>101</v>
      </c>
    </row>
    <row r="90" spans="1:6" ht="15.75" thickBot="1" x14ac:dyDescent="0.3">
      <c r="A90" s="9" t="s">
        <v>8</v>
      </c>
      <c r="B90" s="7" t="s">
        <v>236</v>
      </c>
      <c r="C90" s="10" t="s">
        <v>145</v>
      </c>
      <c r="D90" s="10">
        <v>1</v>
      </c>
      <c r="E90" s="47"/>
      <c r="F90" s="40">
        <f>D90*E90</f>
        <v>0</v>
      </c>
    </row>
    <row r="91" spans="1:6" ht="15.75" thickBot="1" x14ac:dyDescent="0.3">
      <c r="A91" s="9" t="s">
        <v>10</v>
      </c>
      <c r="B91" s="7" t="s">
        <v>237</v>
      </c>
      <c r="C91" s="10" t="s">
        <v>146</v>
      </c>
      <c r="D91" s="10">
        <v>1</v>
      </c>
      <c r="E91" s="47"/>
      <c r="F91" s="40">
        <f t="shared" ref="F91:F95" si="4">D91*E91</f>
        <v>0</v>
      </c>
    </row>
    <row r="92" spans="1:6" ht="15.75" thickBot="1" x14ac:dyDescent="0.3">
      <c r="A92" s="9">
        <v>3</v>
      </c>
      <c r="B92" s="7" t="s">
        <v>239</v>
      </c>
      <c r="C92" s="10" t="s">
        <v>146</v>
      </c>
      <c r="D92" s="10">
        <v>1</v>
      </c>
      <c r="E92" s="47"/>
      <c r="F92" s="40">
        <f t="shared" si="4"/>
        <v>0</v>
      </c>
    </row>
    <row r="93" spans="1:6" ht="15.75" thickBot="1" x14ac:dyDescent="0.3">
      <c r="A93" s="9">
        <v>4</v>
      </c>
      <c r="B93" s="7" t="s">
        <v>238</v>
      </c>
      <c r="C93" s="10" t="s">
        <v>145</v>
      </c>
      <c r="D93" s="10">
        <v>1</v>
      </c>
      <c r="E93" s="47"/>
      <c r="F93" s="40">
        <f t="shared" si="4"/>
        <v>0</v>
      </c>
    </row>
    <row r="94" spans="1:6" ht="15.75" thickBot="1" x14ac:dyDescent="0.3">
      <c r="A94" s="9">
        <v>5</v>
      </c>
      <c r="B94" s="7" t="s">
        <v>240</v>
      </c>
      <c r="C94" s="10" t="s">
        <v>145</v>
      </c>
      <c r="D94" s="10">
        <v>1</v>
      </c>
      <c r="E94" s="47"/>
      <c r="F94" s="40">
        <f t="shared" si="4"/>
        <v>0</v>
      </c>
    </row>
    <row r="95" spans="1:6" ht="15.75" thickBot="1" x14ac:dyDescent="0.3">
      <c r="A95" s="9" t="s">
        <v>73</v>
      </c>
      <c r="B95" s="7" t="s">
        <v>241</v>
      </c>
      <c r="C95" s="10" t="s">
        <v>244</v>
      </c>
      <c r="D95" s="10">
        <v>1</v>
      </c>
      <c r="E95" s="47"/>
      <c r="F95" s="40">
        <f t="shared" si="4"/>
        <v>0</v>
      </c>
    </row>
    <row r="96" spans="1:6" x14ac:dyDescent="0.25">
      <c r="A96" s="156"/>
      <c r="B96" s="157"/>
      <c r="C96" s="157"/>
      <c r="D96" s="157"/>
      <c r="E96" s="158"/>
      <c r="F96" s="88">
        <f>SUM(F90:F95)</f>
        <v>0</v>
      </c>
    </row>
    <row r="97" spans="1:6" ht="15.75" thickBot="1" x14ac:dyDescent="0.3">
      <c r="A97" s="153" t="s">
        <v>7</v>
      </c>
      <c r="B97" s="154"/>
      <c r="C97" s="154"/>
      <c r="D97" s="154"/>
      <c r="E97" s="155"/>
      <c r="F97" s="90"/>
    </row>
    <row r="98" spans="1:6" ht="15.75" thickBot="1" x14ac:dyDescent="0.3">
      <c r="A98" s="150" t="s">
        <v>113</v>
      </c>
      <c r="B98" s="151"/>
      <c r="C98" s="151"/>
      <c r="D98" s="151"/>
      <c r="E98" s="152"/>
      <c r="F98" s="40">
        <f>F96*0.25</f>
        <v>0</v>
      </c>
    </row>
    <row r="99" spans="1:6" ht="15.75" thickBot="1" x14ac:dyDescent="0.3">
      <c r="A99" s="150" t="s">
        <v>96</v>
      </c>
      <c r="B99" s="151"/>
      <c r="C99" s="151"/>
      <c r="D99" s="151"/>
      <c r="E99" s="152"/>
      <c r="F99" s="40">
        <f>F96+F98</f>
        <v>0</v>
      </c>
    </row>
    <row r="100" spans="1:6" ht="15.75" customHeight="1" x14ac:dyDescent="0.25">
      <c r="A100" s="181" t="s">
        <v>252</v>
      </c>
      <c r="B100" s="182"/>
      <c r="C100" s="182"/>
      <c r="D100" s="182"/>
      <c r="E100" s="182"/>
      <c r="F100" s="182"/>
    </row>
    <row r="101" spans="1:6" ht="15.75" thickBot="1" x14ac:dyDescent="0.3">
      <c r="A101" s="77"/>
    </row>
    <row r="102" spans="1:6" ht="75.75" thickBot="1" x14ac:dyDescent="0.3">
      <c r="A102" s="31" t="s">
        <v>114</v>
      </c>
      <c r="B102" s="32" t="s">
        <v>253</v>
      </c>
      <c r="C102" s="32" t="s">
        <v>254</v>
      </c>
      <c r="D102" s="32" t="s">
        <v>5</v>
      </c>
      <c r="E102" s="32" t="s">
        <v>6</v>
      </c>
      <c r="F102" s="32" t="s">
        <v>101</v>
      </c>
    </row>
    <row r="103" spans="1:6" x14ac:dyDescent="0.25">
      <c r="A103" s="101" t="s">
        <v>8</v>
      </c>
      <c r="B103" s="103" t="s">
        <v>255</v>
      </c>
      <c r="C103" s="101" t="s">
        <v>256</v>
      </c>
      <c r="D103" s="101">
        <v>150</v>
      </c>
      <c r="E103" s="115">
        <v>0</v>
      </c>
      <c r="F103" s="88">
        <f>D103*E103</f>
        <v>0</v>
      </c>
    </row>
    <row r="104" spans="1:6" ht="15.75" thickBot="1" x14ac:dyDescent="0.3">
      <c r="A104" s="102"/>
      <c r="B104" s="104"/>
      <c r="C104" s="183"/>
      <c r="D104" s="102"/>
      <c r="E104" s="116"/>
      <c r="F104" s="90"/>
    </row>
    <row r="105" spans="1:6" ht="15.75" customHeight="1" thickBot="1" x14ac:dyDescent="0.3">
      <c r="A105" s="178" t="s">
        <v>7</v>
      </c>
      <c r="B105" s="179"/>
      <c r="C105" s="179"/>
      <c r="D105" s="179"/>
      <c r="E105" s="180"/>
      <c r="F105" s="40">
        <f>F103</f>
        <v>0</v>
      </c>
    </row>
    <row r="106" spans="1:6" ht="15.75" customHeight="1" thickBot="1" x14ac:dyDescent="0.3">
      <c r="A106" s="178" t="s">
        <v>52</v>
      </c>
      <c r="B106" s="179"/>
      <c r="C106" s="179"/>
      <c r="D106" s="179"/>
      <c r="E106" s="180"/>
      <c r="F106" s="40">
        <f>F105*0.25</f>
        <v>0</v>
      </c>
    </row>
    <row r="107" spans="1:6" ht="15.75" customHeight="1" thickBot="1" x14ac:dyDescent="0.3">
      <c r="A107" s="178" t="s">
        <v>96</v>
      </c>
      <c r="B107" s="179"/>
      <c r="C107" s="179"/>
      <c r="D107" s="179"/>
      <c r="E107" s="180"/>
      <c r="F107" s="40">
        <f>F105+F106</f>
        <v>0</v>
      </c>
    </row>
    <row r="109" spans="1:6" ht="15.75" customHeight="1" thickBot="1" x14ac:dyDescent="0.3"/>
    <row r="110" spans="1:6" ht="50.25" customHeight="1" thickBot="1" x14ac:dyDescent="0.3">
      <c r="A110" s="31" t="s">
        <v>114</v>
      </c>
      <c r="B110" s="32" t="s">
        <v>148</v>
      </c>
      <c r="C110" s="32" t="s">
        <v>149</v>
      </c>
    </row>
    <row r="111" spans="1:6" ht="26.25" customHeight="1" thickBot="1" x14ac:dyDescent="0.3">
      <c r="A111" s="9" t="s">
        <v>8</v>
      </c>
      <c r="B111" s="7" t="s">
        <v>150</v>
      </c>
      <c r="C111" s="40">
        <f>F13</f>
        <v>0</v>
      </c>
    </row>
    <row r="112" spans="1:6" ht="33.75" customHeight="1" thickBot="1" x14ac:dyDescent="0.3">
      <c r="A112" s="9" t="s">
        <v>10</v>
      </c>
      <c r="B112" s="7" t="s">
        <v>151</v>
      </c>
      <c r="C112" s="40">
        <f>F27</f>
        <v>0</v>
      </c>
    </row>
    <row r="113" spans="1:3" ht="36" customHeight="1" thickBot="1" x14ac:dyDescent="0.3">
      <c r="A113" s="9" t="s">
        <v>62</v>
      </c>
      <c r="B113" s="7" t="s">
        <v>152</v>
      </c>
      <c r="C113" s="40">
        <f>F52</f>
        <v>0</v>
      </c>
    </row>
    <row r="114" spans="1:3" ht="47.25" customHeight="1" thickBot="1" x14ac:dyDescent="0.3">
      <c r="A114" s="9" t="s">
        <v>13</v>
      </c>
      <c r="B114" s="7" t="s">
        <v>153</v>
      </c>
      <c r="C114" s="40">
        <f>F63</f>
        <v>0</v>
      </c>
    </row>
    <row r="115" spans="1:3" ht="33.75" customHeight="1" thickBot="1" x14ac:dyDescent="0.3">
      <c r="A115" s="9" t="s">
        <v>14</v>
      </c>
      <c r="B115" s="7" t="s">
        <v>154</v>
      </c>
      <c r="C115" s="40">
        <f>F84</f>
        <v>0</v>
      </c>
    </row>
    <row r="116" spans="1:3" ht="37.5" customHeight="1" thickBot="1" x14ac:dyDescent="0.3">
      <c r="A116" s="9" t="s">
        <v>73</v>
      </c>
      <c r="B116" s="7" t="s">
        <v>155</v>
      </c>
      <c r="C116" s="40">
        <f>F96</f>
        <v>0</v>
      </c>
    </row>
    <row r="117" spans="1:3" ht="27.75" customHeight="1" thickBot="1" x14ac:dyDescent="0.3">
      <c r="A117" s="9" t="s">
        <v>76</v>
      </c>
      <c r="B117" s="7" t="s">
        <v>257</v>
      </c>
      <c r="C117" s="40">
        <f>F105</f>
        <v>0</v>
      </c>
    </row>
    <row r="118" spans="1:3" ht="15.75" thickBot="1" x14ac:dyDescent="0.3">
      <c r="A118" s="35"/>
      <c r="B118" s="74" t="s">
        <v>7</v>
      </c>
      <c r="C118" s="40">
        <f>SUM(C111:C117)</f>
        <v>0</v>
      </c>
    </row>
    <row r="119" spans="1:3" ht="15.75" thickBot="1" x14ac:dyDescent="0.3">
      <c r="A119" s="35"/>
      <c r="B119" s="74" t="s">
        <v>52</v>
      </c>
      <c r="C119" s="40">
        <f>C118*0.25</f>
        <v>0</v>
      </c>
    </row>
    <row r="120" spans="1:3" ht="15.75" thickBot="1" x14ac:dyDescent="0.3">
      <c r="A120" s="35"/>
      <c r="B120" s="74" t="s">
        <v>96</v>
      </c>
      <c r="C120" s="40">
        <f>C118+C119</f>
        <v>0</v>
      </c>
    </row>
  </sheetData>
  <mergeCells count="50">
    <mergeCell ref="A105:E105"/>
    <mergeCell ref="A106:E106"/>
    <mergeCell ref="A107:E107"/>
    <mergeCell ref="A100:F100"/>
    <mergeCell ref="A103:A104"/>
    <mergeCell ref="B103:B104"/>
    <mergeCell ref="C103:C104"/>
    <mergeCell ref="D103:D104"/>
    <mergeCell ref="E103:E104"/>
    <mergeCell ref="F103:F104"/>
    <mergeCell ref="A28:E28"/>
    <mergeCell ref="F27:F28"/>
    <mergeCell ref="B4:B5"/>
    <mergeCell ref="C4:C5"/>
    <mergeCell ref="D4:D5"/>
    <mergeCell ref="E4:E5"/>
    <mergeCell ref="F4:F5"/>
    <mergeCell ref="A13:E13"/>
    <mergeCell ref="A55:E55"/>
    <mergeCell ref="A1:F1"/>
    <mergeCell ref="A17:F17"/>
    <mergeCell ref="A31:F31"/>
    <mergeCell ref="A57:F57"/>
    <mergeCell ref="A29:E29"/>
    <mergeCell ref="A30:E30"/>
    <mergeCell ref="A52:E52"/>
    <mergeCell ref="A53:E53"/>
    <mergeCell ref="F52:F53"/>
    <mergeCell ref="A54:E54"/>
    <mergeCell ref="A14:E14"/>
    <mergeCell ref="F13:F14"/>
    <mergeCell ref="A15:E15"/>
    <mergeCell ref="A16:E16"/>
    <mergeCell ref="A27:E27"/>
    <mergeCell ref="A2:F2"/>
    <mergeCell ref="A98:E98"/>
    <mergeCell ref="A99:E99"/>
    <mergeCell ref="A97:E97"/>
    <mergeCell ref="F96:F97"/>
    <mergeCell ref="A84:E84"/>
    <mergeCell ref="A85:E85"/>
    <mergeCell ref="F84:F85"/>
    <mergeCell ref="A86:E86"/>
    <mergeCell ref="A87:E87"/>
    <mergeCell ref="A96:E96"/>
    <mergeCell ref="A66:F66"/>
    <mergeCell ref="A62:F62"/>
    <mergeCell ref="A63:E63"/>
    <mergeCell ref="A64:E64"/>
    <mergeCell ref="A65:E6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zoomScaleNormal="100" workbookViewId="0">
      <selection activeCell="C12" sqref="C12"/>
    </sheetView>
  </sheetViews>
  <sheetFormatPr defaultRowHeight="15" x14ac:dyDescent="0.25"/>
  <cols>
    <col min="1" max="1" width="8" customWidth="1"/>
    <col min="2" max="2" width="32.28515625" customWidth="1"/>
    <col min="3" max="3" width="19.42578125" customWidth="1"/>
    <col min="4" max="4" width="11.140625" customWidth="1"/>
    <col min="5" max="5" width="19.42578125" customWidth="1"/>
  </cols>
  <sheetData>
    <row r="1" spans="1:5" ht="15.75" thickBot="1" x14ac:dyDescent="0.3">
      <c r="B1" s="72" t="s">
        <v>250</v>
      </c>
    </row>
    <row r="2" spans="1:5" ht="43.5" thickBot="1" x14ac:dyDescent="0.3">
      <c r="A2" s="36" t="s">
        <v>114</v>
      </c>
      <c r="B2" s="37" t="s">
        <v>156</v>
      </c>
      <c r="C2" s="37" t="s">
        <v>157</v>
      </c>
      <c r="D2" s="37" t="s">
        <v>6</v>
      </c>
      <c r="E2" s="37" t="s">
        <v>158</v>
      </c>
    </row>
    <row r="3" spans="1:5" ht="37.5" customHeight="1" x14ac:dyDescent="0.25">
      <c r="A3" s="101" t="s">
        <v>8</v>
      </c>
      <c r="B3" s="6" t="s">
        <v>251</v>
      </c>
      <c r="C3" s="101">
        <v>52</v>
      </c>
      <c r="D3" s="115"/>
      <c r="E3" s="188">
        <f>C3*D3</f>
        <v>0</v>
      </c>
    </row>
    <row r="4" spans="1:5" ht="15.75" thickBot="1" x14ac:dyDescent="0.3">
      <c r="A4" s="102"/>
      <c r="B4" s="7"/>
      <c r="C4" s="102"/>
      <c r="D4" s="116"/>
      <c r="E4" s="189"/>
    </row>
    <row r="5" spans="1:5" ht="15.75" thickBot="1" x14ac:dyDescent="0.3">
      <c r="A5" s="190" t="s">
        <v>7</v>
      </c>
      <c r="B5" s="191"/>
      <c r="C5" s="10"/>
      <c r="D5" s="10"/>
      <c r="E5" s="46">
        <f>E3</f>
        <v>0</v>
      </c>
    </row>
    <row r="6" spans="1:5" ht="15.75" thickBot="1" x14ac:dyDescent="0.3">
      <c r="A6" s="190" t="s">
        <v>52</v>
      </c>
      <c r="B6" s="191"/>
      <c r="C6" s="10"/>
      <c r="D6" s="10"/>
      <c r="E6" s="46">
        <f>E5*0.25</f>
        <v>0</v>
      </c>
    </row>
    <row r="7" spans="1:5" ht="15.75" thickBot="1" x14ac:dyDescent="0.3">
      <c r="A7" s="190" t="s">
        <v>96</v>
      </c>
      <c r="B7" s="191"/>
      <c r="C7" s="10"/>
      <c r="D7" s="10"/>
      <c r="E7" s="46">
        <f>E5+E6</f>
        <v>0</v>
      </c>
    </row>
    <row r="8" spans="1:5" ht="80.25" customHeight="1" thickBot="1" x14ac:dyDescent="0.3">
      <c r="A8" s="186" t="s">
        <v>246</v>
      </c>
      <c r="B8" s="187"/>
      <c r="C8" s="187"/>
      <c r="D8" s="187"/>
      <c r="E8" s="187"/>
    </row>
    <row r="9" spans="1:5" ht="43.5" thickBot="1" x14ac:dyDescent="0.3">
      <c r="A9" s="29" t="s">
        <v>114</v>
      </c>
      <c r="B9" s="37" t="s">
        <v>156</v>
      </c>
      <c r="C9" s="37" t="s">
        <v>159</v>
      </c>
    </row>
    <row r="10" spans="1:5" ht="44.25" customHeight="1" thickBot="1" x14ac:dyDescent="0.3">
      <c r="A10" s="35" t="s">
        <v>8</v>
      </c>
      <c r="B10" s="73" t="s">
        <v>160</v>
      </c>
      <c r="C10" s="40">
        <f>List1!F60</f>
        <v>0</v>
      </c>
    </row>
    <row r="11" spans="1:5" ht="41.25" customHeight="1" thickBot="1" x14ac:dyDescent="0.3">
      <c r="A11" s="35" t="s">
        <v>10</v>
      </c>
      <c r="B11" s="73" t="s">
        <v>161</v>
      </c>
      <c r="C11" s="40">
        <f>List2!F63</f>
        <v>0</v>
      </c>
    </row>
    <row r="12" spans="1:5" ht="30.75" customHeight="1" thickBot="1" x14ac:dyDescent="0.3">
      <c r="A12" s="35" t="s">
        <v>62</v>
      </c>
      <c r="B12" s="73" t="s">
        <v>162</v>
      </c>
      <c r="C12" s="40">
        <f>List3!C118</f>
        <v>0</v>
      </c>
    </row>
    <row r="13" spans="1:5" ht="36" customHeight="1" thickBot="1" x14ac:dyDescent="0.3">
      <c r="A13" s="35" t="s">
        <v>13</v>
      </c>
      <c r="B13" s="73" t="s">
        <v>163</v>
      </c>
      <c r="C13" s="40">
        <f>E5</f>
        <v>0</v>
      </c>
    </row>
    <row r="14" spans="1:5" x14ac:dyDescent="0.25">
      <c r="A14" s="192" t="s">
        <v>164</v>
      </c>
      <c r="B14" s="193"/>
      <c r="C14" s="88">
        <f>C10+C11+C12+C13</f>
        <v>0</v>
      </c>
    </row>
    <row r="15" spans="1:5" ht="15.75" thickBot="1" x14ac:dyDescent="0.3">
      <c r="A15" s="194" t="s">
        <v>165</v>
      </c>
      <c r="B15" s="195"/>
      <c r="C15" s="90"/>
    </row>
    <row r="16" spans="1:5" ht="15.75" thickBot="1" x14ac:dyDescent="0.3">
      <c r="A16" s="184" t="s">
        <v>52</v>
      </c>
      <c r="B16" s="185"/>
      <c r="C16" s="40">
        <f>C14*0.25</f>
        <v>0</v>
      </c>
    </row>
    <row r="17" spans="1:3" ht="15.75" thickBot="1" x14ac:dyDescent="0.3">
      <c r="A17" s="184" t="s">
        <v>96</v>
      </c>
      <c r="B17" s="185"/>
      <c r="C17" s="40">
        <f>C14+C16</f>
        <v>0</v>
      </c>
    </row>
  </sheetData>
  <mergeCells count="13">
    <mergeCell ref="A17:B17"/>
    <mergeCell ref="A8:E8"/>
    <mergeCell ref="A3:A4"/>
    <mergeCell ref="C3:C4"/>
    <mergeCell ref="D3:D4"/>
    <mergeCell ref="E3:E4"/>
    <mergeCell ref="A5:B5"/>
    <mergeCell ref="A6:B6"/>
    <mergeCell ref="A7:B7"/>
    <mergeCell ref="A14:B14"/>
    <mergeCell ref="A15:B15"/>
    <mergeCell ref="C14:C15"/>
    <mergeCell ref="A16:B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2023-06-19T07:09:31Z</cp:lastPrinted>
  <dcterms:created xsi:type="dcterms:W3CDTF">2023-06-06T07:15:34Z</dcterms:created>
  <dcterms:modified xsi:type="dcterms:W3CDTF">2023-06-28T12:55:55Z</dcterms:modified>
</cp:coreProperties>
</file>