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aja Vozny\Desktop\NABAVA 2026\E-MV-06_2026 Sportsko igralište Trg hrv mučenika\2. DON\"/>
    </mc:Choice>
  </mc:AlternateContent>
  <xr:revisionPtr revIDLastSave="0" documentId="8_{E7F4868C-F266-46D0-973B-1F24249D50E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adovi" sheetId="7" r:id="rId1"/>
    <sheet name="rekapitulacija" sheetId="5" r:id="rId2"/>
  </sheets>
  <definedNames>
    <definedName name="_xlnm.Print_Area" localSheetId="0">radovi!$A$1:$H$148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" i="5" l="1"/>
  <c r="G140" i="7"/>
  <c r="G142" i="7"/>
  <c r="G144" i="7"/>
  <c r="G146" i="7"/>
  <c r="G138" i="7"/>
  <c r="G131" i="7"/>
  <c r="G129" i="7"/>
  <c r="G118" i="7"/>
  <c r="G120" i="7"/>
  <c r="G122" i="7"/>
  <c r="G116" i="7"/>
  <c r="G58" i="7"/>
  <c r="G56" i="7"/>
  <c r="G108" i="7"/>
  <c r="G106" i="7"/>
  <c r="G98" i="7"/>
  <c r="G60" i="7"/>
  <c r="G66" i="7"/>
  <c r="G62" i="7"/>
  <c r="G65" i="7"/>
  <c r="G96" i="7"/>
  <c r="G94" i="7"/>
  <c r="G92" i="7"/>
  <c r="G90" i="7"/>
  <c r="G88" i="7"/>
  <c r="G86" i="7"/>
  <c r="G84" i="7"/>
  <c r="G82" i="7"/>
  <c r="G80" i="7"/>
  <c r="G78" i="7"/>
  <c r="G76" i="7"/>
  <c r="G148" i="7" l="1"/>
  <c r="G14" i="5" s="1"/>
  <c r="G111" i="7"/>
  <c r="G8" i="5" s="1"/>
  <c r="G133" i="7"/>
  <c r="G12" i="5" s="1"/>
  <c r="G124" i="7"/>
  <c r="G10" i="5" s="1"/>
  <c r="G101" i="7"/>
  <c r="G6" i="5" s="1"/>
  <c r="G68" i="7" l="1"/>
  <c r="G71" i="7" s="1"/>
  <c r="G17" i="5" s="1"/>
  <c r="G19" i="5" s="1"/>
  <c r="G21" i="5" l="1"/>
</calcChain>
</file>

<file path=xl/sharedStrings.xml><?xml version="1.0" encoding="utf-8"?>
<sst xmlns="http://schemas.openxmlformats.org/spreadsheetml/2006/main" count="156" uniqueCount="105">
  <si>
    <t>TROŠKOVNIK</t>
  </si>
  <si>
    <t>Br.st.</t>
  </si>
  <si>
    <t>O.T.U.</t>
  </si>
  <si>
    <t>Opis stavke</t>
  </si>
  <si>
    <t>JM</t>
  </si>
  <si>
    <t>Količina</t>
  </si>
  <si>
    <t>J.C.</t>
  </si>
  <si>
    <t>Iznos</t>
  </si>
  <si>
    <t>1.</t>
  </si>
  <si>
    <t>PRIPREMNI RADOVI</t>
  </si>
  <si>
    <t>1.1</t>
  </si>
  <si>
    <t>m2</t>
  </si>
  <si>
    <t>m1</t>
  </si>
  <si>
    <t>kompl</t>
  </si>
  <si>
    <t>komplet</t>
  </si>
  <si>
    <t>PRIPREMNI RADOVI UKUPNO :</t>
  </si>
  <si>
    <t>2.</t>
  </si>
  <si>
    <t>ZEMLJANI RADOVI</t>
  </si>
  <si>
    <t>m3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</si>
  <si>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</si>
  <si>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</si>
  <si>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</si>
  <si>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</si>
  <si>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</si>
  <si>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</si>
  <si>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</si>
  <si>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</si>
  <si>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</si>
  <si>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</si>
  <si>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ZEMLJANI RADOVI UKUPNO :</t>
  </si>
  <si>
    <t>3.</t>
  </si>
  <si>
    <t>3.2</t>
  </si>
  <si>
    <t>4.</t>
  </si>
  <si>
    <t>KOLNIČKA KONSTRUKCIJA</t>
  </si>
  <si>
    <t xml:space="preserve">
4.1</t>
  </si>
  <si>
    <t>4.2</t>
  </si>
  <si>
    <t>KOLNIČKA KONSTRUKCIJA UKUPNO :</t>
  </si>
  <si>
    <t>5.</t>
  </si>
  <si>
    <t xml:space="preserve">Dobava i ugradnja tipskih upuštenih ivičnjaka 10/15 cm. Isti se izvode od betona klase C25/30, a polažu se na sloj betona klase C12/15, a sve prema projektu. Za ugradnju rubnjaka izvođač mora podnijeti atest o kvaliteti. Količine radova na betonskim rubnjacima mjere se u metrima stvarno položenog rubnjaka u okviru projekta.  </t>
  </si>
  <si>
    <t>6.</t>
  </si>
  <si>
    <t>UZEMLJENJE</t>
  </si>
  <si>
    <t>UZEMLJENJE UKUPNO :</t>
  </si>
  <si>
    <t>BRAVARSKI RADOVI</t>
  </si>
  <si>
    <t>BRAVARSKI RADOVI UKUPNO :</t>
  </si>
  <si>
    <t>REKAPITULACIJA</t>
  </si>
  <si>
    <t>PDV 25%</t>
  </si>
  <si>
    <t>SVEUKUPNO :</t>
  </si>
  <si>
    <t>UKUPNO</t>
  </si>
  <si>
    <t>Strojno skidanje humusa s odlaganjem na deponiju gradilišta. Debljina sloja je cca 20 cm. Humus treba deponirati u neposrednoj blizini gradilišta, te ga koristiti za humusiranje nakon izvedenih radova. Obračun po m2.</t>
  </si>
  <si>
    <t>Izrada tamponskog sloja pješačkih staza od čistog drobljenog kamenog materijala (0-32 mm) ukupne debljine 30 cm  u uvaljanom stanju, koji se ugrađuje u dva sloja uz planiranje i zbijanje na Ms=30  MN/m2. Obračun po m3 zbijenog  tampona nogostupa.</t>
  </si>
  <si>
    <t>2.2</t>
  </si>
  <si>
    <t>6.1</t>
  </si>
  <si>
    <t>Geodetsko snimanje izvedenog stanja. Obračun po m2 .</t>
  </si>
  <si>
    <t>Strojni iskop materijala za polaganje  cijevi rasvjete s odvozom materijala na deponiju. Obračun po m3 sraslog materijala.</t>
  </si>
  <si>
    <t>Zasipavanje humusom zelenih površina predviđenih u projektu, u sloju debljine cca 0,20 m. U cijenu stavke uključena doprema humusa sa deponije, istovar i planiranje humusa, te sijanje površine mješovitom travom. Obračun po m3.</t>
  </si>
  <si>
    <t xml:space="preserve">BETONSKI RUBNJACI </t>
  </si>
  <si>
    <t>BETONSKI RUBNJACI  UKUPNO :</t>
  </si>
  <si>
    <t>sportsko igralište</t>
  </si>
  <si>
    <t>Strojni iskop zemljanog materijala "C" ktg. za izvođenje posteljice  pješačke staze. U cijenu uključiti odvoz materijala na deponiju koju osigurava izvođač radova. Obračun po m3 zbijenog materijala.</t>
  </si>
  <si>
    <t>Valjanje posteljice pješačke staze . Potrebna zbijenost posteljice mora iznositi min Ms=40 MN/m2. Obračun po m2.</t>
  </si>
  <si>
    <t>Strojni i ručni iskop zemlje III kategorije za temelje stupova ograde i rasvjete , dim. temelja 80x80x100 cm. Stavka obuhvaća i ručni iskop i odvoz materijala. Obračun po m3 stvarno iskopane zemlje u sraslom stanju.</t>
  </si>
  <si>
    <t>3.1</t>
  </si>
  <si>
    <t>Strojno rezanja asfalta deb. do 15,0 cm i vađenja asfalta te odvoz na deponiju. Obračun po m1 i m2.</t>
  </si>
  <si>
    <t xml:space="preserve">vađenje </t>
  </si>
  <si>
    <t>6.2</t>
  </si>
  <si>
    <r>
      <t xml:space="preserve">Dobava i polaganje plastičnih crvenih cijevi RDC </t>
    </r>
    <r>
      <rPr>
        <sz val="9"/>
        <color rgb="FF000000"/>
        <rFont val="Calibri"/>
        <family val="2"/>
        <charset val="238"/>
      </rPr>
      <t>Ø</t>
    </r>
    <r>
      <rPr>
        <sz val="9"/>
        <color rgb="FF000000"/>
        <rFont val="Arial"/>
        <family val="2"/>
        <charset val="1"/>
      </rPr>
      <t>63 mm u iskopani rov po cijeloj dužini kabelske trase (do kutnih stupova). Za montažu rasvjetnog kabela. Položene cijevi zaštititi kamenim agregatom .Obračun po m1.</t>
    </r>
  </si>
  <si>
    <t xml:space="preserve">BRAVARSKI RADOVI ( OGRADA IGRALIŠTA ) </t>
  </si>
  <si>
    <t>kom</t>
  </si>
  <si>
    <t>Izrada, prijevoz i montaža zaštitne mreže od tekstilnog PE pletiva, visina mreže 4 m, debljina pletiva 3 mm, veličina oka 120x120 mm, boja zelena. Uključen sav montažni pribor. Obračun po m1.</t>
  </si>
  <si>
    <t>Izrada, prijevoz i ugradnja ogradnih stupova, jednostruki, visine iznad tla 4 m, od čeličnih cijevi Ø80,0x3,0 mm, zaštita od hrđanja vrućim cinčanjem. U stavku uključeni spojni elementi za montažu tekstilne zaštitne mreže u 4 reda. Sve prema bravarskom radioničkom nacrtu.Obračun po komadu.</t>
  </si>
  <si>
    <t>Izrada, prijevoz i montaža zaštitne mreže od tekstilnog PE pletiva, visina mreže 3 m, debljina pletiva 3 mm, veličina oka 120x120 mm, boja zelena. Uključen sav montažni pribor.Obračun po m1.</t>
  </si>
  <si>
    <t xml:space="preserve">Dobava i ugradnja betonskih ploča dim. 40x40x5,0 cm na podlogu od pijeska. Obračun po m2. </t>
  </si>
  <si>
    <t>5.2</t>
  </si>
  <si>
    <t>1.2</t>
  </si>
  <si>
    <t>1.3</t>
  </si>
  <si>
    <t>1.4</t>
  </si>
  <si>
    <t>1.5</t>
  </si>
  <si>
    <r>
      <t xml:space="preserve">Strojno planiranje posteljice pješačkih staza u nagibima prema projektu, sa točnošću </t>
    </r>
    <r>
      <rPr>
        <sz val="9"/>
        <color rgb="FF000000"/>
        <rFont val="Calibri"/>
        <family val="2"/>
        <charset val="1"/>
      </rPr>
      <t>±</t>
    </r>
    <r>
      <rPr>
        <sz val="9"/>
        <color rgb="FF000000"/>
        <rFont val="Arial"/>
        <family val="2"/>
        <charset val="1"/>
      </rPr>
      <t>2,5 cm. Obračun po m2.</t>
    </r>
  </si>
  <si>
    <t>EUR</t>
  </si>
  <si>
    <t>GRAĐEVINSKI RADOVI</t>
  </si>
  <si>
    <t>4.3</t>
  </si>
  <si>
    <t>4.4</t>
  </si>
  <si>
    <t>5.1</t>
  </si>
  <si>
    <t>6.3</t>
  </si>
  <si>
    <t>6.4</t>
  </si>
  <si>
    <t>6.5</t>
  </si>
  <si>
    <t>OBNOVA I UREĐENJE SPORTSKOG IGRALIŠTA NA TRGU HRVATSKIH MUČENIKA</t>
  </si>
  <si>
    <t>2.1</t>
  </si>
  <si>
    <t>Utovar i odvoz zemljanog materijala na deponiju . Obračun po m3 zbijenog materijala iz iskopa.</t>
  </si>
  <si>
    <t>Grubo i fino čišćenje i pranje asfaltiranog terena, čišćenje pukotina od zemlje i organskih tvari. U stavku uključiti čišćenje rigola i slivnika. Obračun po m2 terena.</t>
  </si>
  <si>
    <t xml:space="preserve">Vađenje dijela ivičnjaka dim. 10/15 cm te odvoz na deponiju. Obračun po m1. </t>
  </si>
  <si>
    <t>1.6.</t>
  </si>
  <si>
    <t>Strojni iskop materijala za polaganje drenažne cijevi  s odvozom materijala na deponiju. Drenaža se izvodi nakon betoniranja temelja. Obračun po m3 sraslog materijala.</t>
  </si>
  <si>
    <t>Ručni iskop na nepristupačnim mjestima. Obračun po m3 sraslog tla.</t>
  </si>
  <si>
    <t>Strojni i ručni  iskop zemlje III kategorije za temelje stupova ograde i temelja opreme, dim. temelja 100x100x120 cm. Stavka obuhvaća ručni iskop i odvoz na deponiju. Obračun po m3 stvarno iskopane zemlje u sraslom stanju.</t>
  </si>
  <si>
    <t>Iskop  trakaste građ. jame za uzemljenje ograde sa odbacivanjem materijala u stranu  te uključiti zatrpavanje kanala materijalom iz iskopa . Dubina jame je 0,80 m, presjeka 0,30 m . Obračun po m3 sraslog tla.</t>
  </si>
  <si>
    <t>Nabava i ugradnja tipskih  betonskih kanalica  - rigola segmentnog oblika širine 40 cm dubine 17 cm' od betona C 40/50 na podlozi od mehanički zbijenog kamenog materijala - posteljici nosivog sloja. Debljina rigola je 17 cm. Rad se mjeri u m' izrađene kanalice. Kanalice se nakon montaže fugiraju cem. malterom.Obračun po m1.</t>
  </si>
  <si>
    <t xml:space="preserve">Dobava i ugradnja betona C 16/20 za temelje ograde, opreme  i rasvjete . U cijeni je ugrađena oplata . Obračun po m3 ugrađenog betona.  </t>
  </si>
  <si>
    <t>Dobava i ugradnja pocinčane trake za uzemljenje 30/4 mm uz ogradu koja se uzemljuje. Uključiti spojnice sa spojem na svakom stupu križnom spojnicom, trakom-odvojak 2,0 m i spojnicom sa spoje na stup. Obračun po dužini ograde.</t>
  </si>
  <si>
    <t xml:space="preserve">Izrada, prijevoz i ugradnja ogradnih stupova, jednostruki, visine iznad tla 3 m, od čeličnih cijevi Ø63,5x2,5 mm, zaštita od hrđanja vrućim cinčanjem. U stavku uključeni spojni elementi za montažu tekstilne zaštitne mreže u tri visine. Sve prema bravarskom radioničkom nacrtu.Obračun po komadu </t>
  </si>
  <si>
    <t>Dobava i ugradnja sloja pijeska 0-4,0 mm debljine do 5,0 cm na pješačkom prilazu i oko igrališta. Obračun po m2 .</t>
  </si>
  <si>
    <t>rezanje</t>
  </si>
  <si>
    <t xml:space="preserve">Mikrolokacija postojeće podzemne infrastrukture     (vodovod, telefon,struja,plin,kanalizacija). Obračun po kompletu. </t>
  </si>
  <si>
    <t xml:space="preserve">Iskolčenje površine predviđene za uređenje sportskog igrališta s ogradom, temelja, ivičnjaka i dr. sa svim horizontalnim i vertikalnim  elementima  i drugo prema projektu. Obračun po m2.  </t>
  </si>
  <si>
    <t xml:space="preserve">Izrada, prijevoz i ugradnja ogradnih stupova, jednostruki, visine iznad tla 4 m, od čeličnih cijevi Ø63,5x2,5 mm, zaštita od hrđanja vrućim cinčanjem. U stavku uključeni spojni elementi za montažu tekstilne zaštitne mreže u 4 reda. Sve prema bravarskom radioničkom nacrtu.Obračun po komadu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</si>
</sst>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rgb="FF000000"/>
      <name val="Calibri"/>
      <family val="2"/>
      <charset val="238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12"/>
      <name val="Arial"/>
      <family val="2"/>
      <charset val="1"/>
    </font>
    <font>
      <sz val="16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000000"/>
      <name val="Arial"/>
      <family val="2"/>
      <charset val="1"/>
    </font>
    <font>
      <sz val="9"/>
      <color rgb="FFFF0000"/>
      <name val="Arial"/>
      <family val="2"/>
      <charset val="1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1"/>
    </font>
    <font>
      <sz val="9"/>
      <color rgb="FF000000"/>
      <name val="Calibri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FF0000"/>
      <name val="Arial"/>
      <family val="2"/>
      <charset val="1"/>
    </font>
    <font>
      <sz val="11"/>
      <color rgb="FFFF0000"/>
      <name val="Calibri"/>
      <family val="2"/>
      <charset val="238"/>
    </font>
    <font>
      <sz val="15"/>
      <name val="Arial"/>
      <family val="2"/>
      <charset val="238"/>
    </font>
    <font>
      <b/>
      <sz val="15"/>
      <color rgb="FF000000"/>
      <name val="Arial"/>
      <family val="2"/>
      <charset val="238"/>
    </font>
    <font>
      <sz val="15"/>
      <color rgb="FF000000"/>
      <name val="Arial"/>
      <family val="2"/>
      <charset val="238"/>
    </font>
    <font>
      <sz val="15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48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2" fillId="0" borderId="0" xfId="0" applyNumberFormat="1" applyFont="1"/>
    <xf numFmtId="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top"/>
    </xf>
    <xf numFmtId="49" fontId="3" fillId="0" borderId="0" xfId="0" applyNumberFormat="1" applyFont="1"/>
    <xf numFmtId="4" fontId="3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 vertical="top"/>
    </xf>
    <xf numFmtId="49" fontId="10" fillId="0" borderId="0" xfId="0" applyNumberFormat="1" applyFont="1"/>
    <xf numFmtId="49" fontId="3" fillId="0" borderId="0" xfId="0" applyNumberFormat="1" applyFont="1" applyAlignment="1">
      <alignment horizontal="justify" wrapText="1"/>
    </xf>
    <xf numFmtId="49" fontId="3" fillId="0" borderId="0" xfId="0" applyNumberFormat="1" applyFont="1" applyAlignment="1">
      <alignment horizontal="justify" vertical="top" wrapText="1"/>
    </xf>
    <xf numFmtId="0" fontId="13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justify" vertical="top" wrapText="1"/>
    </xf>
    <xf numFmtId="164" fontId="3" fillId="0" borderId="2" xfId="0" applyNumberFormat="1" applyFont="1" applyBorder="1" applyAlignment="1">
      <alignment horizontal="right" wrapText="1"/>
    </xf>
    <xf numFmtId="2" fontId="3" fillId="0" borderId="2" xfId="0" applyNumberFormat="1" applyFont="1" applyBorder="1" applyAlignment="1" applyProtection="1">
      <alignment horizontal="right" wrapText="1"/>
      <protection locked="0"/>
    </xf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top" wrapText="1"/>
    </xf>
    <xf numFmtId="0" fontId="10" fillId="0" borderId="0" xfId="0" applyFont="1" applyAlignment="1">
      <alignment horizontal="center" vertical="top" wrapText="1"/>
    </xf>
    <xf numFmtId="164" fontId="3" fillId="0" borderId="0" xfId="0" applyNumberFormat="1" applyFont="1" applyAlignment="1">
      <alignment horizontal="right" wrapText="1"/>
    </xf>
    <xf numFmtId="2" fontId="3" fillId="0" borderId="0" xfId="0" applyNumberFormat="1" applyFont="1" applyAlignment="1" applyProtection="1">
      <alignment horizontal="right" wrapText="1"/>
      <protection locked="0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justify" vertical="top" wrapText="1"/>
    </xf>
    <xf numFmtId="49" fontId="11" fillId="0" borderId="0" xfId="0" applyNumberFormat="1" applyFont="1" applyAlignment="1">
      <alignment horizontal="center" vertical="top" wrapText="1"/>
    </xf>
    <xf numFmtId="164" fontId="3" fillId="0" borderId="0" xfId="0" applyNumberFormat="1" applyFont="1" applyAlignment="1">
      <alignment horizontal="right"/>
    </xf>
    <xf numFmtId="2" fontId="8" fillId="0" borderId="0" xfId="0" applyNumberFormat="1" applyFont="1" applyAlignment="1" applyProtection="1">
      <alignment horizontal="right"/>
      <protection locked="0"/>
    </xf>
    <xf numFmtId="2" fontId="3" fillId="0" borderId="0" xfId="0" applyNumberFormat="1" applyFont="1" applyAlignment="1" applyProtection="1">
      <alignment horizontal="right"/>
      <protection locked="0"/>
    </xf>
    <xf numFmtId="0" fontId="2" fillId="0" borderId="0" xfId="0" applyFont="1" applyAlignment="1">
      <alignment vertical="top"/>
    </xf>
    <xf numFmtId="0" fontId="2" fillId="0" borderId="0" xfId="0" applyFont="1"/>
    <xf numFmtId="0" fontId="8" fillId="0" borderId="0" xfId="0" applyFont="1" applyAlignment="1">
      <alignment horizontal="justify" vertical="top" wrapText="1"/>
    </xf>
    <xf numFmtId="49" fontId="11" fillId="0" borderId="0" xfId="0" applyNumberFormat="1" applyFont="1" applyAlignment="1">
      <alignment horizontal="center" vertical="top"/>
    </xf>
    <xf numFmtId="164" fontId="8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justify" wrapText="1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distributed"/>
    </xf>
    <xf numFmtId="49" fontId="16" fillId="0" borderId="0" xfId="0" applyNumberFormat="1" applyFont="1" applyAlignment="1">
      <alignment horizontal="center" vertical="top"/>
    </xf>
    <xf numFmtId="49" fontId="17" fillId="0" borderId="0" xfId="0" applyNumberFormat="1" applyFont="1" applyAlignment="1">
      <alignment horizontal="justify" wrapText="1"/>
    </xf>
    <xf numFmtId="0" fontId="13" fillId="0" borderId="0" xfId="0" applyFont="1" applyAlignment="1">
      <alignment horizontal="justify" vertical="top" wrapText="1"/>
    </xf>
    <xf numFmtId="49" fontId="8" fillId="0" borderId="0" xfId="0" applyNumberFormat="1" applyFont="1" applyAlignment="1">
      <alignment horizontal="center" vertical="top" wrapText="1"/>
    </xf>
    <xf numFmtId="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right"/>
    </xf>
    <xf numFmtId="2" fontId="10" fillId="0" borderId="0" xfId="0" applyNumberFormat="1" applyFont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vertical="center"/>
    </xf>
    <xf numFmtId="164" fontId="10" fillId="0" borderId="2" xfId="0" applyNumberFormat="1" applyFont="1" applyBorder="1" applyAlignment="1">
      <alignment horizontal="right" vertical="center"/>
    </xf>
    <xf numFmtId="2" fontId="10" fillId="0" borderId="2" xfId="0" applyNumberFormat="1" applyFont="1" applyBorder="1" applyAlignment="1" applyProtection="1">
      <alignment horizontal="right" vertical="center"/>
      <protection locked="0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164" fontId="10" fillId="0" borderId="3" xfId="0" applyNumberFormat="1" applyFont="1" applyBorder="1" applyAlignment="1">
      <alignment horizontal="right" vertical="center" wrapText="1"/>
    </xf>
    <xf numFmtId="2" fontId="10" fillId="0" borderId="3" xfId="0" applyNumberFormat="1" applyFont="1" applyBorder="1" applyAlignment="1" applyProtection="1">
      <alignment horizontal="right" vertical="center" wrapText="1"/>
      <protection locked="0"/>
    </xf>
    <xf numFmtId="4" fontId="3" fillId="0" borderId="0" xfId="0" applyNumberFormat="1" applyFont="1" applyAlignment="1">
      <alignment horizontal="right"/>
    </xf>
    <xf numFmtId="4" fontId="3" fillId="0" borderId="2" xfId="0" applyNumberFormat="1" applyFont="1" applyBorder="1" applyAlignment="1" applyProtection="1">
      <alignment horizontal="right"/>
      <protection locked="0"/>
    </xf>
    <xf numFmtId="4" fontId="10" fillId="0" borderId="0" xfId="0" applyNumberFormat="1" applyFont="1" applyAlignment="1">
      <alignment horizontal="right" wrapText="1"/>
    </xf>
    <xf numFmtId="4" fontId="3" fillId="0" borderId="0" xfId="0" applyNumberFormat="1" applyFont="1" applyAlignment="1" applyProtection="1">
      <alignment horizontal="right"/>
      <protection locked="0"/>
    </xf>
    <xf numFmtId="4" fontId="10" fillId="0" borderId="0" xfId="0" applyNumberFormat="1" applyFont="1" applyAlignment="1">
      <alignment horizontal="right"/>
    </xf>
    <xf numFmtId="4" fontId="10" fillId="0" borderId="2" xfId="0" applyNumberFormat="1" applyFont="1" applyBorder="1" applyAlignment="1">
      <alignment horizontal="right" vertical="center"/>
    </xf>
    <xf numFmtId="4" fontId="10" fillId="0" borderId="3" xfId="0" applyNumberFormat="1" applyFont="1" applyBorder="1" applyAlignment="1">
      <alignment horizontal="right" vertical="center" wrapText="1"/>
    </xf>
    <xf numFmtId="164" fontId="0" fillId="0" borderId="0" xfId="0" applyNumberFormat="1"/>
    <xf numFmtId="4" fontId="3" fillId="0" borderId="0" xfId="0" applyNumberFormat="1" applyFont="1" applyAlignment="1">
      <alignment horizontal="center" wrapText="1"/>
    </xf>
    <xf numFmtId="2" fontId="10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64" fontId="15" fillId="0" borderId="0" xfId="0" applyNumberFormat="1" applyFont="1"/>
    <xf numFmtId="2" fontId="15" fillId="0" borderId="0" xfId="0" applyNumberFormat="1" applyFont="1"/>
    <xf numFmtId="49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wrapText="1"/>
    </xf>
    <xf numFmtId="49" fontId="8" fillId="0" borderId="0" xfId="0" applyNumberFormat="1" applyFont="1" applyAlignment="1">
      <alignment horizontal="justify" vertical="top" wrapText="1"/>
    </xf>
    <xf numFmtId="49" fontId="8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left"/>
    </xf>
    <xf numFmtId="4" fontId="3" fillId="2" borderId="1" xfId="0" applyNumberFormat="1" applyFont="1" applyFill="1" applyBorder="1" applyAlignment="1">
      <alignment horizontal="center"/>
    </xf>
    <xf numFmtId="4" fontId="0" fillId="0" borderId="0" xfId="0" applyNumberFormat="1"/>
    <xf numFmtId="49" fontId="8" fillId="0" borderId="2" xfId="0" applyNumberFormat="1" applyFont="1" applyBorder="1" applyAlignment="1">
      <alignment horizontal="center" vertical="top" wrapText="1"/>
    </xf>
    <xf numFmtId="49" fontId="16" fillId="0" borderId="0" xfId="0" applyNumberFormat="1" applyFont="1" applyAlignment="1">
      <alignment horizontal="center" vertical="top" wrapText="1"/>
    </xf>
    <xf numFmtId="4" fontId="15" fillId="0" borderId="0" xfId="0" applyNumberFormat="1" applyFont="1"/>
    <xf numFmtId="49" fontId="18" fillId="0" borderId="0" xfId="0" applyNumberFormat="1" applyFont="1" applyAlignment="1">
      <alignment horizontal="center" vertical="top"/>
    </xf>
    <xf numFmtId="49" fontId="18" fillId="0" borderId="0" xfId="0" applyNumberFormat="1" applyFont="1"/>
    <xf numFmtId="4" fontId="18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right"/>
    </xf>
    <xf numFmtId="2" fontId="18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49" fontId="18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left"/>
    </xf>
    <xf numFmtId="2" fontId="19" fillId="0" borderId="0" xfId="0" applyNumberFormat="1" applyFont="1" applyAlignment="1">
      <alignment horizontal="left"/>
    </xf>
    <xf numFmtId="4" fontId="19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center" vertical="top"/>
    </xf>
    <xf numFmtId="164" fontId="18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left"/>
    </xf>
    <xf numFmtId="164" fontId="8" fillId="2" borderId="1" xfId="0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top"/>
    </xf>
    <xf numFmtId="164" fontId="8" fillId="0" borderId="2" xfId="0" applyNumberFormat="1" applyFont="1" applyBorder="1" applyAlignment="1">
      <alignment horizontal="center" vertical="top" wrapText="1"/>
    </xf>
    <xf numFmtId="4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justify" wrapText="1"/>
    </xf>
    <xf numFmtId="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right"/>
    </xf>
    <xf numFmtId="2" fontId="11" fillId="0" borderId="0" xfId="0" applyNumberFormat="1" applyFont="1" applyAlignment="1" applyProtection="1">
      <alignment horizontal="right"/>
      <protection locked="0"/>
    </xf>
    <xf numFmtId="0" fontId="12" fillId="0" borderId="0" xfId="0" applyFont="1" applyAlignment="1">
      <alignment horizontal="justify" vertical="top" wrapText="1"/>
    </xf>
    <xf numFmtId="164" fontId="8" fillId="2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 applyProtection="1">
      <alignment horizontal="left" wrapText="1"/>
      <protection locked="0"/>
    </xf>
    <xf numFmtId="0" fontId="8" fillId="0" borderId="0" xfId="0" applyFont="1" applyAlignment="1">
      <alignment horizontal="left" wrapText="1"/>
    </xf>
    <xf numFmtId="164" fontId="3" fillId="0" borderId="2" xfId="0" applyNumberFormat="1" applyFont="1" applyBorder="1" applyAlignment="1">
      <alignment horizontal="right"/>
    </xf>
    <xf numFmtId="49" fontId="8" fillId="0" borderId="2" xfId="0" applyNumberFormat="1" applyFont="1" applyBorder="1" applyAlignment="1">
      <alignment horizontal="center" vertical="top"/>
    </xf>
    <xf numFmtId="2" fontId="3" fillId="0" borderId="2" xfId="0" applyNumberFormat="1" applyFont="1" applyBorder="1" applyAlignment="1" applyProtection="1">
      <alignment horizontal="right"/>
      <protection locked="0"/>
    </xf>
    <xf numFmtId="49" fontId="8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wrapText="1"/>
    </xf>
    <xf numFmtId="16" fontId="8" fillId="0" borderId="0" xfId="0" applyNumberFormat="1" applyFont="1" applyAlignment="1">
      <alignment horizontal="center" vertical="top"/>
    </xf>
    <xf numFmtId="4" fontId="10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right" wrapText="1"/>
    </xf>
    <xf numFmtId="0" fontId="20" fillId="0" borderId="2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left" wrapText="1"/>
    </xf>
    <xf numFmtId="0" fontId="22" fillId="0" borderId="2" xfId="0" applyFont="1" applyBorder="1" applyAlignment="1">
      <alignment horizontal="center" vertical="top" wrapText="1"/>
    </xf>
    <xf numFmtId="164" fontId="22" fillId="0" borderId="2" xfId="0" applyNumberFormat="1" applyFont="1" applyBorder="1" applyAlignment="1">
      <alignment horizontal="right" wrapText="1"/>
    </xf>
    <xf numFmtId="2" fontId="22" fillId="0" borderId="2" xfId="0" applyNumberFormat="1" applyFont="1" applyBorder="1" applyAlignment="1" applyProtection="1">
      <alignment horizontal="right" wrapText="1"/>
      <protection locked="0"/>
    </xf>
    <xf numFmtId="0" fontId="23" fillId="0" borderId="2" xfId="0" applyFont="1" applyBorder="1"/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48"/>
  <sheetViews>
    <sheetView tabSelected="1" showWhiteSpace="0" view="pageBreakPreview" topLeftCell="A124" zoomScaleNormal="100" zoomScaleSheetLayoutView="100" workbookViewId="0">
      <selection activeCell="E142" sqref="E142"/>
    </sheetView>
  </sheetViews>
  <sheetFormatPr defaultColWidth="9.140625" defaultRowHeight="15" x14ac:dyDescent="0.25"/>
  <cols>
    <col min="1" max="1" width="5" style="71" customWidth="1"/>
    <col min="2" max="2" width="7.28515625" customWidth="1"/>
    <col min="3" max="3" width="44.28515625" customWidth="1"/>
    <col min="4" max="4" width="7.28515625" customWidth="1"/>
    <col min="5" max="5" width="9.42578125" customWidth="1"/>
    <col min="6" max="6" width="9.28515625" customWidth="1"/>
    <col min="7" max="7" width="10" style="86" customWidth="1"/>
  </cols>
  <sheetData>
    <row r="1" spans="1:7" x14ac:dyDescent="0.25">
      <c r="A1" s="144"/>
      <c r="B1" s="144"/>
      <c r="C1" s="144"/>
      <c r="D1" s="144"/>
      <c r="E1" s="144"/>
      <c r="F1" s="144"/>
      <c r="G1" s="144"/>
    </row>
    <row r="2" spans="1:7" x14ac:dyDescent="0.25">
      <c r="A2" s="101"/>
      <c r="B2" s="90"/>
      <c r="C2" s="91"/>
      <c r="D2" s="92"/>
      <c r="E2" s="93"/>
      <c r="F2" s="94"/>
      <c r="G2" s="95"/>
    </row>
    <row r="3" spans="1:7" x14ac:dyDescent="0.25">
      <c r="A3" s="144"/>
      <c r="B3" s="144"/>
      <c r="C3" s="144"/>
      <c r="D3" s="144"/>
      <c r="E3" s="144"/>
      <c r="F3" s="144"/>
      <c r="G3" s="144"/>
    </row>
    <row r="4" spans="1:7" x14ac:dyDescent="0.25">
      <c r="A4" s="101"/>
      <c r="B4" s="90"/>
      <c r="C4" s="91"/>
      <c r="D4" s="92"/>
      <c r="E4" s="93"/>
      <c r="F4" s="94"/>
      <c r="G4" s="95"/>
    </row>
    <row r="5" spans="1:7" x14ac:dyDescent="0.25">
      <c r="A5" s="144"/>
      <c r="B5" s="144"/>
      <c r="C5" s="144"/>
      <c r="D5" s="144"/>
      <c r="E5" s="144"/>
      <c r="F5" s="144"/>
      <c r="G5" s="144"/>
    </row>
    <row r="6" spans="1:7" x14ac:dyDescent="0.25">
      <c r="A6" s="102"/>
      <c r="B6" s="96"/>
      <c r="C6" s="97"/>
      <c r="D6" s="97"/>
      <c r="E6" s="98"/>
      <c r="F6" s="99"/>
      <c r="G6" s="100"/>
    </row>
    <row r="7" spans="1:7" x14ac:dyDescent="0.25">
      <c r="A7" s="144"/>
      <c r="B7" s="144"/>
      <c r="C7" s="144"/>
      <c r="D7" s="144"/>
      <c r="E7" s="144"/>
      <c r="F7" s="144"/>
      <c r="G7" s="144"/>
    </row>
    <row r="8" spans="1:7" x14ac:dyDescent="0.25">
      <c r="A8" s="101"/>
      <c r="B8" s="90"/>
      <c r="C8" s="91"/>
      <c r="D8" s="92"/>
      <c r="E8" s="93"/>
      <c r="F8" s="94"/>
      <c r="G8" s="95"/>
    </row>
    <row r="9" spans="1:7" x14ac:dyDescent="0.25">
      <c r="A9" s="103"/>
      <c r="B9" s="1"/>
      <c r="C9" s="2"/>
      <c r="D9" s="3"/>
      <c r="E9" s="4"/>
      <c r="F9" s="5"/>
      <c r="G9" s="64"/>
    </row>
    <row r="10" spans="1:7" x14ac:dyDescent="0.25">
      <c r="A10" s="103"/>
      <c r="B10" s="1"/>
      <c r="C10" s="2"/>
      <c r="D10" s="3"/>
      <c r="E10" s="4"/>
      <c r="F10" s="5"/>
      <c r="G10" s="64"/>
    </row>
    <row r="11" spans="1:7" x14ac:dyDescent="0.25">
      <c r="A11" s="103"/>
      <c r="B11" s="1"/>
      <c r="C11" s="2"/>
      <c r="D11" s="3"/>
      <c r="E11" s="4"/>
      <c r="F11" s="5"/>
      <c r="G11" s="64"/>
    </row>
    <row r="12" spans="1:7" x14ac:dyDescent="0.25">
      <c r="A12" s="103"/>
      <c r="B12" s="1"/>
      <c r="C12" s="2"/>
      <c r="D12" s="3"/>
      <c r="E12" s="4"/>
      <c r="F12" s="5"/>
      <c r="G12" s="64"/>
    </row>
    <row r="13" spans="1:7" x14ac:dyDescent="0.25">
      <c r="A13" s="103"/>
      <c r="B13" s="1"/>
      <c r="C13" s="2"/>
      <c r="D13" s="3"/>
      <c r="E13" s="4"/>
      <c r="F13" s="5"/>
      <c r="G13" s="64"/>
    </row>
    <row r="14" spans="1:7" x14ac:dyDescent="0.25">
      <c r="A14" s="103"/>
      <c r="B14" s="1"/>
      <c r="C14" s="2"/>
      <c r="D14" s="3"/>
      <c r="E14" s="4"/>
      <c r="F14" s="5"/>
      <c r="G14" s="64"/>
    </row>
    <row r="15" spans="1:7" x14ac:dyDescent="0.25">
      <c r="A15" s="103"/>
      <c r="B15" s="1"/>
      <c r="C15" s="2"/>
      <c r="D15" s="3"/>
      <c r="E15" s="4"/>
      <c r="F15" s="5"/>
      <c r="G15" s="64"/>
    </row>
    <row r="16" spans="1:7" x14ac:dyDescent="0.25">
      <c r="A16" s="103"/>
      <c r="B16" s="1"/>
      <c r="C16" s="2"/>
      <c r="D16" s="3"/>
      <c r="E16" s="4"/>
      <c r="F16" s="5"/>
      <c r="G16" s="64"/>
    </row>
    <row r="17" spans="1:7" x14ac:dyDescent="0.25">
      <c r="A17" s="103"/>
      <c r="B17" s="1"/>
      <c r="C17" s="2"/>
      <c r="D17" s="3"/>
      <c r="E17" s="4"/>
      <c r="F17" s="5"/>
      <c r="G17" s="64"/>
    </row>
    <row r="18" spans="1:7" x14ac:dyDescent="0.25">
      <c r="A18" s="103"/>
      <c r="B18" s="1"/>
      <c r="C18" s="2"/>
      <c r="D18" s="3"/>
      <c r="E18" s="4"/>
      <c r="F18" s="5"/>
      <c r="G18" s="64"/>
    </row>
    <row r="19" spans="1:7" x14ac:dyDescent="0.25">
      <c r="A19" s="103"/>
      <c r="B19" s="1"/>
      <c r="C19" s="2"/>
      <c r="D19" s="3"/>
      <c r="E19" s="4"/>
      <c r="F19" s="5"/>
      <c r="G19" s="64"/>
    </row>
    <row r="20" spans="1:7" x14ac:dyDescent="0.25">
      <c r="A20" s="103"/>
      <c r="B20" s="1"/>
      <c r="C20" s="2"/>
      <c r="D20" s="3"/>
      <c r="E20" s="4"/>
      <c r="F20" s="5"/>
      <c r="G20" s="64"/>
    </row>
    <row r="21" spans="1:7" x14ac:dyDescent="0.25">
      <c r="A21" s="103"/>
      <c r="B21" s="1"/>
      <c r="C21" s="2"/>
      <c r="D21" s="3"/>
      <c r="E21" s="4"/>
      <c r="F21" s="5"/>
      <c r="G21" s="64"/>
    </row>
    <row r="22" spans="1:7" x14ac:dyDescent="0.25">
      <c r="A22" s="103"/>
      <c r="B22" s="1"/>
      <c r="C22" s="2"/>
      <c r="D22" s="3"/>
      <c r="E22" s="4"/>
      <c r="F22" s="5"/>
      <c r="G22" s="64"/>
    </row>
    <row r="23" spans="1:7" ht="20.25" x14ac:dyDescent="0.3">
      <c r="A23" s="145" t="s">
        <v>0</v>
      </c>
      <c r="B23" s="145"/>
      <c r="C23" s="145"/>
      <c r="D23" s="145"/>
      <c r="E23" s="145"/>
      <c r="F23" s="145"/>
      <c r="G23" s="145"/>
    </row>
    <row r="24" spans="1:7" x14ac:dyDescent="0.25">
      <c r="A24" s="103"/>
      <c r="B24" s="1"/>
      <c r="C24" s="2"/>
      <c r="D24" s="3"/>
      <c r="E24" s="4"/>
      <c r="F24" s="5"/>
      <c r="G24" s="64"/>
    </row>
    <row r="25" spans="1:7" x14ac:dyDescent="0.25">
      <c r="A25" s="139" t="s">
        <v>86</v>
      </c>
      <c r="B25" s="139"/>
      <c r="C25" s="139"/>
      <c r="D25" s="139"/>
      <c r="E25" s="139"/>
      <c r="F25" s="139"/>
      <c r="G25" s="139"/>
    </row>
    <row r="26" spans="1:7" ht="25.5" customHeight="1" x14ac:dyDescent="0.25">
      <c r="A26" s="139"/>
      <c r="B26" s="139"/>
      <c r="C26" s="139"/>
      <c r="D26" s="139"/>
      <c r="E26" s="139"/>
      <c r="F26" s="139"/>
      <c r="G26" s="139"/>
    </row>
    <row r="27" spans="1:7" ht="27.75" customHeight="1" x14ac:dyDescent="0.25">
      <c r="A27" s="140" t="s">
        <v>79</v>
      </c>
      <c r="B27" s="140"/>
      <c r="C27" s="140"/>
      <c r="D27" s="140"/>
      <c r="E27" s="140"/>
      <c r="F27" s="140"/>
      <c r="G27" s="140"/>
    </row>
    <row r="28" spans="1:7" ht="20.25" x14ac:dyDescent="0.25">
      <c r="A28" s="141"/>
      <c r="B28" s="141"/>
      <c r="C28" s="141"/>
      <c r="D28" s="141"/>
      <c r="E28" s="141"/>
      <c r="F28" s="141"/>
      <c r="G28" s="141"/>
    </row>
    <row r="29" spans="1:7" x14ac:dyDescent="0.25">
      <c r="A29" s="103"/>
      <c r="B29" s="1"/>
      <c r="C29" s="2"/>
      <c r="D29" s="3"/>
      <c r="E29" s="4"/>
      <c r="F29" s="5"/>
      <c r="G29" s="64"/>
    </row>
    <row r="30" spans="1:7" x14ac:dyDescent="0.25">
      <c r="A30" s="103"/>
      <c r="B30" s="1"/>
      <c r="C30" s="2"/>
      <c r="D30" s="3"/>
      <c r="E30" s="4"/>
      <c r="F30" s="5"/>
      <c r="G30" s="64"/>
    </row>
    <row r="31" spans="1:7" x14ac:dyDescent="0.25">
      <c r="A31" s="103"/>
      <c r="B31" s="1"/>
      <c r="C31" s="2"/>
      <c r="D31" s="3"/>
      <c r="E31" s="4"/>
      <c r="F31" s="5"/>
      <c r="G31" s="64"/>
    </row>
    <row r="32" spans="1:7" x14ac:dyDescent="0.25">
      <c r="A32" s="103"/>
      <c r="B32" s="1"/>
      <c r="C32" s="2"/>
      <c r="D32" s="3"/>
      <c r="E32" s="4"/>
      <c r="F32" s="5"/>
      <c r="G32" s="64"/>
    </row>
    <row r="33" spans="1:7" x14ac:dyDescent="0.25">
      <c r="A33" s="103"/>
      <c r="B33" s="1"/>
      <c r="C33" s="2"/>
      <c r="D33" s="3"/>
      <c r="E33" s="4"/>
      <c r="F33" s="5"/>
      <c r="G33" s="64"/>
    </row>
    <row r="34" spans="1:7" x14ac:dyDescent="0.25">
      <c r="A34" s="103"/>
      <c r="B34" s="1"/>
      <c r="C34" s="2"/>
      <c r="D34" s="3"/>
      <c r="E34" s="4"/>
      <c r="F34" s="5"/>
      <c r="G34" s="64"/>
    </row>
    <row r="35" spans="1:7" x14ac:dyDescent="0.25">
      <c r="A35" s="103"/>
      <c r="B35" s="1"/>
      <c r="C35" s="2"/>
      <c r="D35" s="3"/>
      <c r="E35" s="4"/>
      <c r="F35" s="5"/>
      <c r="G35" s="64"/>
    </row>
    <row r="36" spans="1:7" x14ac:dyDescent="0.25">
      <c r="A36" s="103"/>
      <c r="B36" s="1"/>
      <c r="C36" s="2"/>
      <c r="D36" s="3"/>
      <c r="E36" s="4"/>
      <c r="F36" s="5"/>
      <c r="G36" s="64"/>
    </row>
    <row r="37" spans="1:7" x14ac:dyDescent="0.25">
      <c r="A37" s="103"/>
      <c r="B37" s="1"/>
      <c r="C37" s="2"/>
      <c r="D37" s="3"/>
      <c r="E37" s="4"/>
      <c r="F37" s="5"/>
      <c r="G37" s="64"/>
    </row>
    <row r="38" spans="1:7" x14ac:dyDescent="0.25">
      <c r="A38" s="103"/>
      <c r="B38" s="1"/>
      <c r="C38" s="2"/>
      <c r="D38" s="3"/>
      <c r="E38" s="4"/>
      <c r="F38" s="5"/>
      <c r="G38" s="64"/>
    </row>
    <row r="39" spans="1:7" x14ac:dyDescent="0.25">
      <c r="A39" s="103"/>
      <c r="B39" s="1"/>
      <c r="C39" s="2"/>
      <c r="D39" s="3"/>
      <c r="E39" s="4"/>
      <c r="F39" s="5"/>
      <c r="G39" s="64"/>
    </row>
    <row r="40" spans="1:7" x14ac:dyDescent="0.25">
      <c r="A40" s="103"/>
      <c r="B40" s="1"/>
      <c r="C40" s="2"/>
      <c r="D40" s="3"/>
      <c r="E40" s="4"/>
      <c r="F40" s="5"/>
      <c r="G40" s="64"/>
    </row>
    <row r="41" spans="1:7" x14ac:dyDescent="0.25">
      <c r="A41" s="103"/>
      <c r="B41" s="1"/>
      <c r="C41" s="2"/>
      <c r="D41" s="3"/>
      <c r="E41" s="4"/>
      <c r="F41" s="5"/>
      <c r="G41" s="64"/>
    </row>
    <row r="42" spans="1:7" x14ac:dyDescent="0.25">
      <c r="A42" s="103"/>
      <c r="B42" s="1"/>
      <c r="C42" s="2"/>
      <c r="D42" s="3"/>
      <c r="E42" s="4"/>
      <c r="F42" s="5"/>
      <c r="G42" s="64"/>
    </row>
    <row r="43" spans="1:7" x14ac:dyDescent="0.25">
      <c r="A43" s="103"/>
      <c r="B43" s="1"/>
      <c r="C43" s="2"/>
      <c r="D43" s="3"/>
      <c r="E43" s="4"/>
      <c r="F43" s="5"/>
      <c r="G43" s="64"/>
    </row>
    <row r="44" spans="1:7" x14ac:dyDescent="0.25">
      <c r="A44" s="103"/>
      <c r="B44" s="1"/>
      <c r="C44" s="2"/>
      <c r="D44" s="3"/>
      <c r="E44" s="4"/>
      <c r="F44" s="5"/>
      <c r="G44" s="64"/>
    </row>
    <row r="45" spans="1:7" x14ac:dyDescent="0.25">
      <c r="A45" s="142"/>
      <c r="B45" s="142"/>
      <c r="C45" s="142"/>
      <c r="D45" s="3"/>
      <c r="E45" s="143"/>
      <c r="F45" s="143"/>
      <c r="G45" s="143"/>
    </row>
    <row r="46" spans="1:7" x14ac:dyDescent="0.25">
      <c r="A46" s="104"/>
      <c r="B46" s="6"/>
      <c r="C46" s="6"/>
      <c r="D46" s="3"/>
      <c r="E46" s="4"/>
      <c r="F46" s="7"/>
      <c r="G46" s="84"/>
    </row>
    <row r="47" spans="1:7" x14ac:dyDescent="0.25">
      <c r="A47" s="104"/>
      <c r="B47" s="6"/>
      <c r="C47" s="6"/>
      <c r="D47" s="3"/>
      <c r="E47" s="4"/>
      <c r="F47" s="7"/>
      <c r="G47" s="84"/>
    </row>
    <row r="49" spans="1:1025" x14ac:dyDescent="0.25">
      <c r="A49" s="105" t="s">
        <v>1</v>
      </c>
      <c r="B49" s="8" t="s">
        <v>2</v>
      </c>
      <c r="C49" s="9" t="s">
        <v>3</v>
      </c>
      <c r="D49" s="9" t="s">
        <v>4</v>
      </c>
      <c r="E49" s="10" t="s">
        <v>5</v>
      </c>
      <c r="F49" s="11" t="s">
        <v>6</v>
      </c>
      <c r="G49" s="85" t="s">
        <v>7</v>
      </c>
      <c r="H49" s="39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  <c r="HW49" s="40"/>
      <c r="HX49" s="40"/>
      <c r="HY49" s="40"/>
      <c r="HZ49" s="40"/>
      <c r="IA49" s="40"/>
      <c r="IB49" s="40"/>
      <c r="IC49" s="40"/>
      <c r="ID49" s="40"/>
      <c r="IE49" s="40"/>
      <c r="IF49" s="40"/>
      <c r="IG49" s="40"/>
      <c r="IH49" s="40"/>
      <c r="II49" s="40"/>
      <c r="IJ49" s="40"/>
      <c r="IK49" s="40"/>
      <c r="IL49" s="40"/>
      <c r="IM49" s="40"/>
      <c r="IN49" s="40"/>
      <c r="IO49" s="40"/>
      <c r="IP49" s="40"/>
      <c r="IQ49" s="40"/>
      <c r="IR49" s="40"/>
      <c r="IS49" s="40"/>
      <c r="IT49" s="40"/>
      <c r="IU49" s="40"/>
      <c r="IV49" s="40"/>
      <c r="IW49" s="40"/>
      <c r="IX49" s="40"/>
      <c r="IY49" s="40"/>
      <c r="IZ49" s="40"/>
      <c r="JA49" s="40"/>
      <c r="JB49" s="40"/>
      <c r="JC49" s="40"/>
      <c r="JD49" s="40"/>
      <c r="JE49" s="40"/>
      <c r="JF49" s="40"/>
      <c r="JG49" s="40"/>
      <c r="JH49" s="40"/>
      <c r="JI49" s="40"/>
      <c r="JJ49" s="40"/>
      <c r="JK49" s="40"/>
      <c r="JL49" s="40"/>
      <c r="JM49" s="40"/>
      <c r="JN49" s="40"/>
      <c r="JO49" s="40"/>
      <c r="JP49" s="40"/>
      <c r="JQ49" s="40"/>
      <c r="JR49" s="40"/>
      <c r="JS49" s="40"/>
      <c r="JT49" s="40"/>
      <c r="JU49" s="40"/>
      <c r="JV49" s="40"/>
      <c r="JW49" s="40"/>
      <c r="JX49" s="40"/>
      <c r="JY49" s="40"/>
      <c r="JZ49" s="40"/>
      <c r="KA49" s="40"/>
      <c r="KB49" s="40"/>
      <c r="KC49" s="40"/>
      <c r="KD49" s="40"/>
      <c r="KE49" s="40"/>
      <c r="KF49" s="40"/>
      <c r="KG49" s="40"/>
      <c r="KH49" s="40"/>
      <c r="KI49" s="40"/>
      <c r="KJ49" s="40"/>
      <c r="KK49" s="40"/>
      <c r="KL49" s="40"/>
      <c r="KM49" s="40"/>
      <c r="KN49" s="40"/>
      <c r="KO49" s="40"/>
      <c r="KP49" s="40"/>
      <c r="KQ49" s="40"/>
      <c r="KR49" s="40"/>
      <c r="KS49" s="40"/>
      <c r="KT49" s="40"/>
      <c r="KU49" s="40"/>
      <c r="KV49" s="40"/>
      <c r="KW49" s="40"/>
      <c r="KX49" s="40"/>
      <c r="KY49" s="40"/>
      <c r="KZ49" s="40"/>
      <c r="LA49" s="40"/>
      <c r="LB49" s="40"/>
      <c r="LC49" s="40"/>
      <c r="LD49" s="40"/>
      <c r="LE49" s="40"/>
      <c r="LF49" s="40"/>
      <c r="LG49" s="40"/>
      <c r="LH49" s="40"/>
      <c r="LI49" s="40"/>
      <c r="LJ49" s="40"/>
      <c r="LK49" s="40"/>
      <c r="LL49" s="40"/>
      <c r="LM49" s="40"/>
      <c r="LN49" s="40"/>
      <c r="LO49" s="40"/>
      <c r="LP49" s="40"/>
      <c r="LQ49" s="40"/>
      <c r="LR49" s="40"/>
      <c r="LS49" s="40"/>
      <c r="LT49" s="40"/>
      <c r="LU49" s="40"/>
      <c r="LV49" s="40"/>
      <c r="LW49" s="40"/>
      <c r="LX49" s="40"/>
      <c r="LY49" s="40"/>
      <c r="LZ49" s="40"/>
      <c r="MA49" s="40"/>
      <c r="MB49" s="40"/>
      <c r="MC49" s="40"/>
      <c r="MD49" s="40"/>
      <c r="ME49" s="40"/>
      <c r="MF49" s="40"/>
      <c r="MG49" s="40"/>
      <c r="MH49" s="40"/>
      <c r="MI49" s="40"/>
      <c r="MJ49" s="40"/>
      <c r="MK49" s="40"/>
      <c r="ML49" s="40"/>
      <c r="MM49" s="40"/>
      <c r="MN49" s="40"/>
      <c r="MO49" s="40"/>
      <c r="MP49" s="40"/>
      <c r="MQ49" s="40"/>
      <c r="MR49" s="40"/>
      <c r="MS49" s="40"/>
      <c r="MT49" s="40"/>
      <c r="MU49" s="40"/>
      <c r="MV49" s="40"/>
      <c r="MW49" s="40"/>
      <c r="MX49" s="40"/>
      <c r="MY49" s="40"/>
      <c r="MZ49" s="40"/>
      <c r="NA49" s="40"/>
      <c r="NB49" s="40"/>
      <c r="NC49" s="40"/>
      <c r="ND49" s="40"/>
      <c r="NE49" s="40"/>
      <c r="NF49" s="40"/>
      <c r="NG49" s="40"/>
      <c r="NH49" s="40"/>
      <c r="NI49" s="40"/>
      <c r="NJ49" s="40"/>
      <c r="NK49" s="40"/>
      <c r="NL49" s="40"/>
      <c r="NM49" s="40"/>
      <c r="NN49" s="40"/>
      <c r="NO49" s="40"/>
      <c r="NP49" s="40"/>
      <c r="NQ49" s="40"/>
      <c r="NR49" s="40"/>
      <c r="NS49" s="40"/>
      <c r="NT49" s="40"/>
      <c r="NU49" s="40"/>
      <c r="NV49" s="40"/>
      <c r="NW49" s="40"/>
      <c r="NX49" s="40"/>
      <c r="NY49" s="40"/>
      <c r="NZ49" s="40"/>
      <c r="OA49" s="40"/>
      <c r="OB49" s="40"/>
      <c r="OC49" s="40"/>
      <c r="OD49" s="40"/>
      <c r="OE49" s="40"/>
      <c r="OF49" s="40"/>
      <c r="OG49" s="40"/>
      <c r="OH49" s="40"/>
      <c r="OI49" s="40"/>
      <c r="OJ49" s="40"/>
      <c r="OK49" s="40"/>
      <c r="OL49" s="40"/>
      <c r="OM49" s="40"/>
      <c r="ON49" s="40"/>
      <c r="OO49" s="40"/>
      <c r="OP49" s="40"/>
      <c r="OQ49" s="40"/>
      <c r="OR49" s="40"/>
      <c r="OS49" s="40"/>
      <c r="OT49" s="40"/>
      <c r="OU49" s="40"/>
      <c r="OV49" s="40"/>
      <c r="OW49" s="40"/>
      <c r="OX49" s="40"/>
      <c r="OY49" s="40"/>
      <c r="OZ49" s="40"/>
      <c r="PA49" s="40"/>
      <c r="PB49" s="40"/>
      <c r="PC49" s="40"/>
      <c r="PD49" s="40"/>
      <c r="PE49" s="40"/>
      <c r="PF49" s="40"/>
      <c r="PG49" s="40"/>
      <c r="PH49" s="40"/>
      <c r="PI49" s="40"/>
      <c r="PJ49" s="40"/>
      <c r="PK49" s="40"/>
      <c r="PL49" s="40"/>
      <c r="PM49" s="40"/>
      <c r="PN49" s="40"/>
      <c r="PO49" s="40"/>
      <c r="PP49" s="40"/>
      <c r="PQ49" s="40"/>
      <c r="PR49" s="40"/>
      <c r="PS49" s="40"/>
      <c r="PT49" s="40"/>
      <c r="PU49" s="40"/>
      <c r="PV49" s="40"/>
      <c r="PW49" s="40"/>
      <c r="PX49" s="40"/>
      <c r="PY49" s="40"/>
      <c r="PZ49" s="40"/>
      <c r="QA49" s="40"/>
      <c r="QB49" s="40"/>
      <c r="QC49" s="40"/>
      <c r="QD49" s="40"/>
      <c r="QE49" s="40"/>
      <c r="QF49" s="40"/>
      <c r="QG49" s="40"/>
      <c r="QH49" s="40"/>
      <c r="QI49" s="40"/>
      <c r="QJ49" s="40"/>
      <c r="QK49" s="40"/>
      <c r="QL49" s="40"/>
      <c r="QM49" s="40"/>
      <c r="QN49" s="40"/>
      <c r="QO49" s="40"/>
      <c r="QP49" s="40"/>
      <c r="QQ49" s="40"/>
      <c r="QR49" s="40"/>
      <c r="QS49" s="40"/>
      <c r="QT49" s="40"/>
      <c r="QU49" s="40"/>
      <c r="QV49" s="40"/>
      <c r="QW49" s="40"/>
      <c r="QX49" s="40"/>
      <c r="QY49" s="40"/>
      <c r="QZ49" s="40"/>
      <c r="RA49" s="40"/>
      <c r="RB49" s="40"/>
      <c r="RC49" s="40"/>
      <c r="RD49" s="40"/>
      <c r="RE49" s="40"/>
      <c r="RF49" s="40"/>
      <c r="RG49" s="40"/>
      <c r="RH49" s="40"/>
      <c r="RI49" s="40"/>
      <c r="RJ49" s="40"/>
      <c r="RK49" s="40"/>
      <c r="RL49" s="40"/>
      <c r="RM49" s="40"/>
      <c r="RN49" s="40"/>
      <c r="RO49" s="40"/>
      <c r="RP49" s="40"/>
      <c r="RQ49" s="40"/>
      <c r="RR49" s="40"/>
      <c r="RS49" s="40"/>
      <c r="RT49" s="40"/>
      <c r="RU49" s="40"/>
      <c r="RV49" s="40"/>
      <c r="RW49" s="40"/>
      <c r="RX49" s="40"/>
      <c r="RY49" s="40"/>
      <c r="RZ49" s="40"/>
      <c r="SA49" s="40"/>
      <c r="SB49" s="40"/>
      <c r="SC49" s="40"/>
      <c r="SD49" s="40"/>
      <c r="SE49" s="40"/>
      <c r="SF49" s="40"/>
      <c r="SG49" s="40"/>
      <c r="SH49" s="40"/>
      <c r="SI49" s="40"/>
      <c r="SJ49" s="40"/>
      <c r="SK49" s="40"/>
      <c r="SL49" s="40"/>
      <c r="SM49" s="40"/>
      <c r="SN49" s="40"/>
      <c r="SO49" s="40"/>
      <c r="SP49" s="40"/>
      <c r="SQ49" s="40"/>
      <c r="SR49" s="40"/>
      <c r="SS49" s="40"/>
      <c r="ST49" s="40"/>
      <c r="SU49" s="40"/>
      <c r="SV49" s="40"/>
      <c r="SW49" s="40"/>
      <c r="SX49" s="40"/>
      <c r="SY49" s="40"/>
      <c r="SZ49" s="40"/>
      <c r="TA49" s="40"/>
      <c r="TB49" s="40"/>
      <c r="TC49" s="40"/>
      <c r="TD49" s="40"/>
      <c r="TE49" s="40"/>
      <c r="TF49" s="40"/>
      <c r="TG49" s="40"/>
      <c r="TH49" s="40"/>
      <c r="TI49" s="40"/>
      <c r="TJ49" s="40"/>
      <c r="TK49" s="40"/>
      <c r="TL49" s="40"/>
      <c r="TM49" s="40"/>
      <c r="TN49" s="40"/>
      <c r="TO49" s="40"/>
      <c r="TP49" s="40"/>
      <c r="TQ49" s="40"/>
      <c r="TR49" s="40"/>
      <c r="TS49" s="40"/>
      <c r="TT49" s="40"/>
      <c r="TU49" s="40"/>
      <c r="TV49" s="40"/>
      <c r="TW49" s="40"/>
      <c r="TX49" s="40"/>
      <c r="TY49" s="40"/>
      <c r="TZ49" s="40"/>
      <c r="UA49" s="40"/>
      <c r="UB49" s="40"/>
      <c r="UC49" s="40"/>
      <c r="UD49" s="40"/>
      <c r="UE49" s="40"/>
      <c r="UF49" s="40"/>
      <c r="UG49" s="40"/>
      <c r="UH49" s="40"/>
      <c r="UI49" s="40"/>
      <c r="UJ49" s="40"/>
      <c r="UK49" s="40"/>
      <c r="UL49" s="40"/>
      <c r="UM49" s="40"/>
      <c r="UN49" s="40"/>
      <c r="UO49" s="40"/>
      <c r="UP49" s="40"/>
      <c r="UQ49" s="40"/>
      <c r="UR49" s="40"/>
      <c r="US49" s="40"/>
      <c r="UT49" s="40"/>
      <c r="UU49" s="40"/>
      <c r="UV49" s="40"/>
      <c r="UW49" s="40"/>
      <c r="UX49" s="40"/>
      <c r="UY49" s="40"/>
      <c r="UZ49" s="40"/>
      <c r="VA49" s="40"/>
      <c r="VB49" s="40"/>
      <c r="VC49" s="40"/>
      <c r="VD49" s="40"/>
      <c r="VE49" s="40"/>
      <c r="VF49" s="40"/>
      <c r="VG49" s="40"/>
      <c r="VH49" s="40"/>
      <c r="VI49" s="40"/>
      <c r="VJ49" s="40"/>
      <c r="VK49" s="40"/>
      <c r="VL49" s="40"/>
      <c r="VM49" s="40"/>
      <c r="VN49" s="40"/>
      <c r="VO49" s="40"/>
      <c r="VP49" s="40"/>
      <c r="VQ49" s="40"/>
      <c r="VR49" s="40"/>
      <c r="VS49" s="40"/>
      <c r="VT49" s="40"/>
      <c r="VU49" s="40"/>
      <c r="VV49" s="40"/>
      <c r="VW49" s="40"/>
      <c r="VX49" s="40"/>
      <c r="VY49" s="40"/>
      <c r="VZ49" s="40"/>
      <c r="WA49" s="40"/>
      <c r="WB49" s="40"/>
      <c r="WC49" s="40"/>
      <c r="WD49" s="40"/>
      <c r="WE49" s="40"/>
      <c r="WF49" s="40"/>
      <c r="WG49" s="40"/>
      <c r="WH49" s="40"/>
      <c r="WI49" s="40"/>
      <c r="WJ49" s="40"/>
      <c r="WK49" s="40"/>
      <c r="WL49" s="40"/>
      <c r="WM49" s="40"/>
      <c r="WN49" s="40"/>
      <c r="WO49" s="40"/>
      <c r="WP49" s="40"/>
      <c r="WQ49" s="40"/>
      <c r="WR49" s="40"/>
      <c r="WS49" s="40"/>
      <c r="WT49" s="40"/>
      <c r="WU49" s="40"/>
      <c r="WV49" s="40"/>
      <c r="WW49" s="40"/>
      <c r="WX49" s="40"/>
      <c r="WY49" s="40"/>
      <c r="WZ49" s="40"/>
      <c r="XA49" s="40"/>
      <c r="XB49" s="40"/>
      <c r="XC49" s="40"/>
      <c r="XD49" s="40"/>
      <c r="XE49" s="40"/>
      <c r="XF49" s="40"/>
      <c r="XG49" s="40"/>
      <c r="XH49" s="40"/>
      <c r="XI49" s="40"/>
      <c r="XJ49" s="40"/>
      <c r="XK49" s="40"/>
      <c r="XL49" s="40"/>
      <c r="XM49" s="40"/>
      <c r="XN49" s="40"/>
      <c r="XO49" s="40"/>
      <c r="XP49" s="40"/>
      <c r="XQ49" s="40"/>
      <c r="XR49" s="40"/>
      <c r="XS49" s="40"/>
      <c r="XT49" s="40"/>
      <c r="XU49" s="40"/>
      <c r="XV49" s="40"/>
      <c r="XW49" s="40"/>
      <c r="XX49" s="40"/>
      <c r="XY49" s="40"/>
      <c r="XZ49" s="40"/>
      <c r="YA49" s="40"/>
      <c r="YB49" s="40"/>
      <c r="YC49" s="40"/>
      <c r="YD49" s="40"/>
      <c r="YE49" s="40"/>
      <c r="YF49" s="40"/>
      <c r="YG49" s="40"/>
      <c r="YH49" s="40"/>
      <c r="YI49" s="40"/>
      <c r="YJ49" s="40"/>
      <c r="YK49" s="40"/>
      <c r="YL49" s="40"/>
      <c r="YM49" s="40"/>
      <c r="YN49" s="40"/>
      <c r="YO49" s="40"/>
      <c r="YP49" s="40"/>
      <c r="YQ49" s="40"/>
      <c r="YR49" s="40"/>
      <c r="YS49" s="40"/>
      <c r="YT49" s="40"/>
      <c r="YU49" s="40"/>
      <c r="YV49" s="40"/>
      <c r="YW49" s="40"/>
      <c r="YX49" s="40"/>
      <c r="YY49" s="40"/>
      <c r="YZ49" s="40"/>
      <c r="ZA49" s="40"/>
      <c r="ZB49" s="40"/>
      <c r="ZC49" s="40"/>
      <c r="ZD49" s="40"/>
      <c r="ZE49" s="40"/>
      <c r="ZF49" s="40"/>
      <c r="ZG49" s="40"/>
      <c r="ZH49" s="40"/>
      <c r="ZI49" s="40"/>
      <c r="ZJ49" s="40"/>
      <c r="ZK49" s="40"/>
      <c r="ZL49" s="40"/>
      <c r="ZM49" s="40"/>
      <c r="ZN49" s="40"/>
      <c r="ZO49" s="40"/>
      <c r="ZP49" s="40"/>
      <c r="ZQ49" s="40"/>
      <c r="ZR49" s="40"/>
      <c r="ZS49" s="40"/>
      <c r="ZT49" s="40"/>
      <c r="ZU49" s="40"/>
      <c r="ZV49" s="40"/>
      <c r="ZW49" s="40"/>
      <c r="ZX49" s="40"/>
      <c r="ZY49" s="40"/>
      <c r="ZZ49" s="40"/>
      <c r="AAA49" s="40"/>
      <c r="AAB49" s="40"/>
      <c r="AAC49" s="40"/>
      <c r="AAD49" s="40"/>
      <c r="AAE49" s="40"/>
      <c r="AAF49" s="40"/>
      <c r="AAG49" s="40"/>
      <c r="AAH49" s="40"/>
      <c r="AAI49" s="40"/>
      <c r="AAJ49" s="40"/>
      <c r="AAK49" s="40"/>
      <c r="AAL49" s="40"/>
      <c r="AAM49" s="40"/>
      <c r="AAN49" s="40"/>
      <c r="AAO49" s="40"/>
      <c r="AAP49" s="40"/>
      <c r="AAQ49" s="40"/>
      <c r="AAR49" s="40"/>
      <c r="AAS49" s="40"/>
      <c r="AAT49" s="40"/>
      <c r="AAU49" s="40"/>
      <c r="AAV49" s="40"/>
      <c r="AAW49" s="40"/>
      <c r="AAX49" s="40"/>
      <c r="AAY49" s="40"/>
      <c r="AAZ49" s="40"/>
      <c r="ABA49" s="40"/>
      <c r="ABB49" s="40"/>
      <c r="ABC49" s="40"/>
      <c r="ABD49" s="40"/>
      <c r="ABE49" s="40"/>
      <c r="ABF49" s="40"/>
      <c r="ABG49" s="40"/>
      <c r="ABH49" s="40"/>
      <c r="ABI49" s="40"/>
      <c r="ABJ49" s="40"/>
      <c r="ABK49" s="40"/>
      <c r="ABL49" s="40"/>
      <c r="ABM49" s="40"/>
      <c r="ABN49" s="40"/>
      <c r="ABO49" s="40"/>
      <c r="ABP49" s="40"/>
      <c r="ABQ49" s="40"/>
      <c r="ABR49" s="40"/>
      <c r="ABS49" s="40"/>
      <c r="ABT49" s="40"/>
      <c r="ABU49" s="40"/>
      <c r="ABV49" s="40"/>
      <c r="ABW49" s="40"/>
      <c r="ABX49" s="40"/>
      <c r="ABY49" s="40"/>
      <c r="ABZ49" s="40"/>
      <c r="ACA49" s="40"/>
      <c r="ACB49" s="40"/>
      <c r="ACC49" s="40"/>
      <c r="ACD49" s="40"/>
      <c r="ACE49" s="40"/>
      <c r="ACF49" s="40"/>
      <c r="ACG49" s="40"/>
      <c r="ACH49" s="40"/>
      <c r="ACI49" s="40"/>
      <c r="ACJ49" s="40"/>
      <c r="ACK49" s="40"/>
      <c r="ACL49" s="40"/>
      <c r="ACM49" s="40"/>
      <c r="ACN49" s="40"/>
      <c r="ACO49" s="40"/>
      <c r="ACP49" s="40"/>
      <c r="ACQ49" s="40"/>
      <c r="ACR49" s="40"/>
      <c r="ACS49" s="40"/>
      <c r="ACT49" s="40"/>
      <c r="ACU49" s="40"/>
      <c r="ACV49" s="40"/>
      <c r="ACW49" s="40"/>
      <c r="ACX49" s="40"/>
      <c r="ACY49" s="40"/>
      <c r="ACZ49" s="40"/>
      <c r="ADA49" s="40"/>
      <c r="ADB49" s="40"/>
      <c r="ADC49" s="40"/>
      <c r="ADD49" s="40"/>
      <c r="ADE49" s="40"/>
      <c r="ADF49" s="40"/>
      <c r="ADG49" s="40"/>
      <c r="ADH49" s="40"/>
      <c r="ADI49" s="40"/>
      <c r="ADJ49" s="40"/>
      <c r="ADK49" s="40"/>
      <c r="ADL49" s="40"/>
      <c r="ADM49" s="40"/>
      <c r="ADN49" s="40"/>
      <c r="ADO49" s="40"/>
      <c r="ADP49" s="40"/>
      <c r="ADQ49" s="40"/>
      <c r="ADR49" s="40"/>
      <c r="ADS49" s="40"/>
      <c r="ADT49" s="40"/>
      <c r="ADU49" s="40"/>
      <c r="ADV49" s="40"/>
      <c r="ADW49" s="40"/>
      <c r="ADX49" s="40"/>
      <c r="ADY49" s="40"/>
      <c r="ADZ49" s="40"/>
      <c r="AEA49" s="40"/>
      <c r="AEB49" s="40"/>
      <c r="AEC49" s="40"/>
      <c r="AED49" s="40"/>
      <c r="AEE49" s="40"/>
      <c r="AEF49" s="40"/>
      <c r="AEG49" s="40"/>
      <c r="AEH49" s="40"/>
      <c r="AEI49" s="40"/>
      <c r="AEJ49" s="40"/>
      <c r="AEK49" s="40"/>
      <c r="AEL49" s="40"/>
      <c r="AEM49" s="40"/>
      <c r="AEN49" s="40"/>
      <c r="AEO49" s="40"/>
      <c r="AEP49" s="40"/>
      <c r="AEQ49" s="40"/>
      <c r="AER49" s="40"/>
      <c r="AES49" s="40"/>
      <c r="AET49" s="40"/>
      <c r="AEU49" s="40"/>
      <c r="AEV49" s="40"/>
      <c r="AEW49" s="40"/>
      <c r="AEX49" s="40"/>
      <c r="AEY49" s="40"/>
      <c r="AEZ49" s="40"/>
      <c r="AFA49" s="40"/>
      <c r="AFB49" s="40"/>
      <c r="AFC49" s="40"/>
      <c r="AFD49" s="40"/>
      <c r="AFE49" s="40"/>
      <c r="AFF49" s="40"/>
      <c r="AFG49" s="40"/>
      <c r="AFH49" s="40"/>
      <c r="AFI49" s="40"/>
      <c r="AFJ49" s="40"/>
      <c r="AFK49" s="40"/>
      <c r="AFL49" s="40"/>
      <c r="AFM49" s="40"/>
      <c r="AFN49" s="40"/>
      <c r="AFO49" s="40"/>
      <c r="AFP49" s="40"/>
      <c r="AFQ49" s="40"/>
      <c r="AFR49" s="40"/>
      <c r="AFS49" s="40"/>
      <c r="AFT49" s="40"/>
      <c r="AFU49" s="40"/>
      <c r="AFV49" s="40"/>
      <c r="AFW49" s="40"/>
      <c r="AFX49" s="40"/>
      <c r="AFY49" s="40"/>
      <c r="AFZ49" s="40"/>
      <c r="AGA49" s="40"/>
      <c r="AGB49" s="40"/>
      <c r="AGC49" s="40"/>
      <c r="AGD49" s="40"/>
      <c r="AGE49" s="40"/>
      <c r="AGF49" s="40"/>
      <c r="AGG49" s="40"/>
      <c r="AGH49" s="40"/>
      <c r="AGI49" s="40"/>
      <c r="AGJ49" s="40"/>
      <c r="AGK49" s="40"/>
      <c r="AGL49" s="40"/>
      <c r="AGM49" s="40"/>
      <c r="AGN49" s="40"/>
      <c r="AGO49" s="40"/>
      <c r="AGP49" s="40"/>
      <c r="AGQ49" s="40"/>
      <c r="AGR49" s="40"/>
      <c r="AGS49" s="40"/>
      <c r="AGT49" s="40"/>
      <c r="AGU49" s="40"/>
      <c r="AGV49" s="40"/>
      <c r="AGW49" s="40"/>
      <c r="AGX49" s="40"/>
      <c r="AGY49" s="40"/>
      <c r="AGZ49" s="40"/>
      <c r="AHA49" s="40"/>
      <c r="AHB49" s="40"/>
      <c r="AHC49" s="40"/>
      <c r="AHD49" s="40"/>
      <c r="AHE49" s="40"/>
      <c r="AHF49" s="40"/>
      <c r="AHG49" s="40"/>
      <c r="AHH49" s="40"/>
      <c r="AHI49" s="40"/>
      <c r="AHJ49" s="40"/>
      <c r="AHK49" s="40"/>
      <c r="AHL49" s="40"/>
      <c r="AHM49" s="40"/>
      <c r="AHN49" s="40"/>
      <c r="AHO49" s="40"/>
      <c r="AHP49" s="40"/>
      <c r="AHQ49" s="40"/>
      <c r="AHR49" s="40"/>
      <c r="AHS49" s="40"/>
      <c r="AHT49" s="40"/>
      <c r="AHU49" s="40"/>
      <c r="AHV49" s="40"/>
      <c r="AHW49" s="40"/>
      <c r="AHX49" s="40"/>
      <c r="AHY49" s="40"/>
      <c r="AHZ49" s="40"/>
      <c r="AIA49" s="40"/>
      <c r="AIB49" s="40"/>
      <c r="AIC49" s="40"/>
      <c r="AID49" s="40"/>
      <c r="AIE49" s="40"/>
      <c r="AIF49" s="40"/>
      <c r="AIG49" s="40"/>
      <c r="AIH49" s="40"/>
      <c r="AII49" s="40"/>
      <c r="AIJ49" s="40"/>
      <c r="AIK49" s="40"/>
      <c r="AIL49" s="40"/>
      <c r="AIM49" s="40"/>
      <c r="AIN49" s="40"/>
      <c r="AIO49" s="40"/>
      <c r="AIP49" s="40"/>
      <c r="AIQ49" s="40"/>
      <c r="AIR49" s="40"/>
      <c r="AIS49" s="40"/>
      <c r="AIT49" s="40"/>
      <c r="AIU49" s="40"/>
      <c r="AIV49" s="40"/>
      <c r="AIW49" s="40"/>
      <c r="AIX49" s="40"/>
      <c r="AIY49" s="40"/>
      <c r="AIZ49" s="40"/>
      <c r="AJA49" s="40"/>
      <c r="AJB49" s="40"/>
      <c r="AJC49" s="40"/>
      <c r="AJD49" s="40"/>
      <c r="AJE49" s="40"/>
      <c r="AJF49" s="40"/>
      <c r="AJG49" s="40"/>
      <c r="AJH49" s="40"/>
      <c r="AJI49" s="40"/>
      <c r="AJJ49" s="40"/>
      <c r="AJK49" s="40"/>
      <c r="AJL49" s="40"/>
      <c r="AJM49" s="40"/>
      <c r="AJN49" s="40"/>
      <c r="AJO49" s="40"/>
      <c r="AJP49" s="40"/>
      <c r="AJQ49" s="40"/>
      <c r="AJR49" s="40"/>
      <c r="AJS49" s="40"/>
      <c r="AJT49" s="40"/>
      <c r="AJU49" s="40"/>
      <c r="AJV49" s="40"/>
      <c r="AJW49" s="40"/>
      <c r="AJX49" s="40"/>
      <c r="AJY49" s="40"/>
      <c r="AJZ49" s="40"/>
      <c r="AKA49" s="40"/>
      <c r="AKB49" s="40"/>
      <c r="AKC49" s="40"/>
      <c r="AKD49" s="40"/>
      <c r="AKE49" s="40"/>
      <c r="AKF49" s="40"/>
      <c r="AKG49" s="40"/>
      <c r="AKH49" s="40"/>
      <c r="AKI49" s="40"/>
      <c r="AKJ49" s="40"/>
      <c r="AKK49" s="40"/>
      <c r="AKL49" s="40"/>
      <c r="AKM49" s="40"/>
      <c r="AKN49" s="40"/>
      <c r="AKO49" s="40"/>
      <c r="AKP49" s="40"/>
      <c r="AKQ49" s="40"/>
      <c r="AKR49" s="40"/>
      <c r="AKS49" s="40"/>
      <c r="AKT49" s="40"/>
      <c r="AKU49" s="40"/>
      <c r="AKV49" s="40"/>
      <c r="AKW49" s="40"/>
      <c r="AKX49" s="40"/>
      <c r="AKY49" s="40"/>
      <c r="AKZ49" s="40"/>
      <c r="ALA49" s="40"/>
      <c r="ALB49" s="40"/>
      <c r="ALC49" s="40"/>
      <c r="ALD49" s="40"/>
      <c r="ALE49" s="40"/>
      <c r="ALF49" s="40"/>
      <c r="ALG49" s="40"/>
      <c r="ALH49" s="40"/>
      <c r="ALI49" s="40"/>
      <c r="ALJ49" s="40"/>
      <c r="ALK49" s="40"/>
      <c r="ALL49" s="40"/>
      <c r="ALM49" s="40"/>
      <c r="ALN49" s="40"/>
      <c r="ALO49" s="40"/>
      <c r="ALP49" s="40"/>
      <c r="ALQ49" s="40"/>
      <c r="ALR49" s="40"/>
      <c r="ALS49" s="40"/>
      <c r="ALT49" s="40"/>
      <c r="ALU49" s="40"/>
      <c r="ALV49" s="40"/>
      <c r="ALW49" s="40"/>
      <c r="ALX49" s="40"/>
      <c r="ALY49" s="40"/>
      <c r="ALZ49" s="40"/>
      <c r="AMA49" s="40"/>
      <c r="AMB49" s="40"/>
      <c r="AMC49" s="40"/>
      <c r="AMD49" s="40"/>
      <c r="AME49" s="40"/>
      <c r="AMF49" s="40"/>
      <c r="AMG49" s="40"/>
      <c r="AMH49" s="40"/>
      <c r="AMI49" s="40"/>
      <c r="AMJ49" s="40"/>
      <c r="AMK49" s="40"/>
    </row>
    <row r="50" spans="1:1025" x14ac:dyDescent="0.25">
      <c r="A50" s="115"/>
      <c r="B50" s="116"/>
      <c r="C50" s="117"/>
      <c r="D50" s="117"/>
      <c r="E50" s="118"/>
      <c r="F50" s="119"/>
      <c r="G50" s="120"/>
      <c r="H50" s="39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  <c r="HW50" s="40"/>
      <c r="HX50" s="40"/>
      <c r="HY50" s="40"/>
      <c r="HZ50" s="40"/>
      <c r="IA50" s="40"/>
      <c r="IB50" s="40"/>
      <c r="IC50" s="40"/>
      <c r="ID50" s="40"/>
      <c r="IE50" s="40"/>
      <c r="IF50" s="40"/>
      <c r="IG50" s="40"/>
      <c r="IH50" s="40"/>
      <c r="II50" s="40"/>
      <c r="IJ50" s="40"/>
      <c r="IK50" s="40"/>
      <c r="IL50" s="40"/>
      <c r="IM50" s="40"/>
      <c r="IN50" s="40"/>
      <c r="IO50" s="40"/>
      <c r="IP50" s="40"/>
      <c r="IQ50" s="40"/>
      <c r="IR50" s="40"/>
      <c r="IS50" s="40"/>
      <c r="IT50" s="40"/>
      <c r="IU50" s="40"/>
      <c r="IV50" s="40"/>
      <c r="IW50" s="40"/>
      <c r="IX50" s="40"/>
      <c r="IY50" s="40"/>
      <c r="IZ50" s="40"/>
      <c r="JA50" s="40"/>
      <c r="JB50" s="40"/>
      <c r="JC50" s="40"/>
      <c r="JD50" s="40"/>
      <c r="JE50" s="40"/>
      <c r="JF50" s="40"/>
      <c r="JG50" s="40"/>
      <c r="JH50" s="40"/>
      <c r="JI50" s="40"/>
      <c r="JJ50" s="40"/>
      <c r="JK50" s="40"/>
      <c r="JL50" s="40"/>
      <c r="JM50" s="40"/>
      <c r="JN50" s="40"/>
      <c r="JO50" s="40"/>
      <c r="JP50" s="40"/>
      <c r="JQ50" s="40"/>
      <c r="JR50" s="40"/>
      <c r="JS50" s="40"/>
      <c r="JT50" s="40"/>
      <c r="JU50" s="40"/>
      <c r="JV50" s="40"/>
      <c r="JW50" s="40"/>
      <c r="JX50" s="40"/>
      <c r="JY50" s="40"/>
      <c r="JZ50" s="40"/>
      <c r="KA50" s="40"/>
      <c r="KB50" s="40"/>
      <c r="KC50" s="40"/>
      <c r="KD50" s="40"/>
      <c r="KE50" s="40"/>
      <c r="KF50" s="40"/>
      <c r="KG50" s="40"/>
      <c r="KH50" s="40"/>
      <c r="KI50" s="40"/>
      <c r="KJ50" s="40"/>
      <c r="KK50" s="40"/>
      <c r="KL50" s="40"/>
      <c r="KM50" s="40"/>
      <c r="KN50" s="40"/>
      <c r="KO50" s="40"/>
      <c r="KP50" s="40"/>
      <c r="KQ50" s="40"/>
      <c r="KR50" s="40"/>
      <c r="KS50" s="40"/>
      <c r="KT50" s="40"/>
      <c r="KU50" s="40"/>
      <c r="KV50" s="40"/>
      <c r="KW50" s="40"/>
      <c r="KX50" s="40"/>
      <c r="KY50" s="40"/>
      <c r="KZ50" s="40"/>
      <c r="LA50" s="40"/>
      <c r="LB50" s="40"/>
      <c r="LC50" s="40"/>
      <c r="LD50" s="40"/>
      <c r="LE50" s="40"/>
      <c r="LF50" s="40"/>
      <c r="LG50" s="40"/>
      <c r="LH50" s="40"/>
      <c r="LI50" s="40"/>
      <c r="LJ50" s="40"/>
      <c r="LK50" s="40"/>
      <c r="LL50" s="40"/>
      <c r="LM50" s="40"/>
      <c r="LN50" s="40"/>
      <c r="LO50" s="40"/>
      <c r="LP50" s="40"/>
      <c r="LQ50" s="40"/>
      <c r="LR50" s="40"/>
      <c r="LS50" s="40"/>
      <c r="LT50" s="40"/>
      <c r="LU50" s="40"/>
      <c r="LV50" s="40"/>
      <c r="LW50" s="40"/>
      <c r="LX50" s="40"/>
      <c r="LY50" s="40"/>
      <c r="LZ50" s="40"/>
      <c r="MA50" s="40"/>
      <c r="MB50" s="40"/>
      <c r="MC50" s="40"/>
      <c r="MD50" s="40"/>
      <c r="ME50" s="40"/>
      <c r="MF50" s="40"/>
      <c r="MG50" s="40"/>
      <c r="MH50" s="40"/>
      <c r="MI50" s="40"/>
      <c r="MJ50" s="40"/>
      <c r="MK50" s="40"/>
      <c r="ML50" s="40"/>
      <c r="MM50" s="40"/>
      <c r="MN50" s="40"/>
      <c r="MO50" s="40"/>
      <c r="MP50" s="40"/>
      <c r="MQ50" s="40"/>
      <c r="MR50" s="40"/>
      <c r="MS50" s="40"/>
      <c r="MT50" s="40"/>
      <c r="MU50" s="40"/>
      <c r="MV50" s="40"/>
      <c r="MW50" s="40"/>
      <c r="MX50" s="40"/>
      <c r="MY50" s="40"/>
      <c r="MZ50" s="40"/>
      <c r="NA50" s="40"/>
      <c r="NB50" s="40"/>
      <c r="NC50" s="40"/>
      <c r="ND50" s="40"/>
      <c r="NE50" s="40"/>
      <c r="NF50" s="40"/>
      <c r="NG50" s="40"/>
      <c r="NH50" s="40"/>
      <c r="NI50" s="40"/>
      <c r="NJ50" s="40"/>
      <c r="NK50" s="40"/>
      <c r="NL50" s="40"/>
      <c r="NM50" s="40"/>
      <c r="NN50" s="40"/>
      <c r="NO50" s="40"/>
      <c r="NP50" s="40"/>
      <c r="NQ50" s="40"/>
      <c r="NR50" s="40"/>
      <c r="NS50" s="40"/>
      <c r="NT50" s="40"/>
      <c r="NU50" s="40"/>
      <c r="NV50" s="40"/>
      <c r="NW50" s="40"/>
      <c r="NX50" s="40"/>
      <c r="NY50" s="40"/>
      <c r="NZ50" s="40"/>
      <c r="OA50" s="40"/>
      <c r="OB50" s="40"/>
      <c r="OC50" s="40"/>
      <c r="OD50" s="40"/>
      <c r="OE50" s="40"/>
      <c r="OF50" s="40"/>
      <c r="OG50" s="40"/>
      <c r="OH50" s="40"/>
      <c r="OI50" s="40"/>
      <c r="OJ50" s="40"/>
      <c r="OK50" s="40"/>
      <c r="OL50" s="40"/>
      <c r="OM50" s="40"/>
      <c r="ON50" s="40"/>
      <c r="OO50" s="40"/>
      <c r="OP50" s="40"/>
      <c r="OQ50" s="40"/>
      <c r="OR50" s="40"/>
      <c r="OS50" s="40"/>
      <c r="OT50" s="40"/>
      <c r="OU50" s="40"/>
      <c r="OV50" s="40"/>
      <c r="OW50" s="40"/>
      <c r="OX50" s="40"/>
      <c r="OY50" s="40"/>
      <c r="OZ50" s="40"/>
      <c r="PA50" s="40"/>
      <c r="PB50" s="40"/>
      <c r="PC50" s="40"/>
      <c r="PD50" s="40"/>
      <c r="PE50" s="40"/>
      <c r="PF50" s="40"/>
      <c r="PG50" s="40"/>
      <c r="PH50" s="40"/>
      <c r="PI50" s="40"/>
      <c r="PJ50" s="40"/>
      <c r="PK50" s="40"/>
      <c r="PL50" s="40"/>
      <c r="PM50" s="40"/>
      <c r="PN50" s="40"/>
      <c r="PO50" s="40"/>
      <c r="PP50" s="40"/>
      <c r="PQ50" s="40"/>
      <c r="PR50" s="40"/>
      <c r="PS50" s="40"/>
      <c r="PT50" s="40"/>
      <c r="PU50" s="40"/>
      <c r="PV50" s="40"/>
      <c r="PW50" s="40"/>
      <c r="PX50" s="40"/>
      <c r="PY50" s="40"/>
      <c r="PZ50" s="40"/>
      <c r="QA50" s="40"/>
      <c r="QB50" s="40"/>
      <c r="QC50" s="40"/>
      <c r="QD50" s="40"/>
      <c r="QE50" s="40"/>
      <c r="QF50" s="40"/>
      <c r="QG50" s="40"/>
      <c r="QH50" s="40"/>
      <c r="QI50" s="40"/>
      <c r="QJ50" s="40"/>
      <c r="QK50" s="40"/>
      <c r="QL50" s="40"/>
      <c r="QM50" s="40"/>
      <c r="QN50" s="40"/>
      <c r="QO50" s="40"/>
      <c r="QP50" s="40"/>
      <c r="QQ50" s="40"/>
      <c r="QR50" s="40"/>
      <c r="QS50" s="40"/>
      <c r="QT50" s="40"/>
      <c r="QU50" s="40"/>
      <c r="QV50" s="40"/>
      <c r="QW50" s="40"/>
      <c r="QX50" s="40"/>
      <c r="QY50" s="40"/>
      <c r="QZ50" s="40"/>
      <c r="RA50" s="40"/>
      <c r="RB50" s="40"/>
      <c r="RC50" s="40"/>
      <c r="RD50" s="40"/>
      <c r="RE50" s="40"/>
      <c r="RF50" s="40"/>
      <c r="RG50" s="40"/>
      <c r="RH50" s="40"/>
      <c r="RI50" s="40"/>
      <c r="RJ50" s="40"/>
      <c r="RK50" s="40"/>
      <c r="RL50" s="40"/>
      <c r="RM50" s="40"/>
      <c r="RN50" s="40"/>
      <c r="RO50" s="40"/>
      <c r="RP50" s="40"/>
      <c r="RQ50" s="40"/>
      <c r="RR50" s="40"/>
      <c r="RS50" s="40"/>
      <c r="RT50" s="40"/>
      <c r="RU50" s="40"/>
      <c r="RV50" s="40"/>
      <c r="RW50" s="40"/>
      <c r="RX50" s="40"/>
      <c r="RY50" s="40"/>
      <c r="RZ50" s="40"/>
      <c r="SA50" s="40"/>
      <c r="SB50" s="40"/>
      <c r="SC50" s="40"/>
      <c r="SD50" s="40"/>
      <c r="SE50" s="40"/>
      <c r="SF50" s="40"/>
      <c r="SG50" s="40"/>
      <c r="SH50" s="40"/>
      <c r="SI50" s="40"/>
      <c r="SJ50" s="40"/>
      <c r="SK50" s="40"/>
      <c r="SL50" s="40"/>
      <c r="SM50" s="40"/>
      <c r="SN50" s="40"/>
      <c r="SO50" s="40"/>
      <c r="SP50" s="40"/>
      <c r="SQ50" s="40"/>
      <c r="SR50" s="40"/>
      <c r="SS50" s="40"/>
      <c r="ST50" s="40"/>
      <c r="SU50" s="40"/>
      <c r="SV50" s="40"/>
      <c r="SW50" s="40"/>
      <c r="SX50" s="40"/>
      <c r="SY50" s="40"/>
      <c r="SZ50" s="40"/>
      <c r="TA50" s="40"/>
      <c r="TB50" s="40"/>
      <c r="TC50" s="40"/>
      <c r="TD50" s="40"/>
      <c r="TE50" s="40"/>
      <c r="TF50" s="40"/>
      <c r="TG50" s="40"/>
      <c r="TH50" s="40"/>
      <c r="TI50" s="40"/>
      <c r="TJ50" s="40"/>
      <c r="TK50" s="40"/>
      <c r="TL50" s="40"/>
      <c r="TM50" s="40"/>
      <c r="TN50" s="40"/>
      <c r="TO50" s="40"/>
      <c r="TP50" s="40"/>
      <c r="TQ50" s="40"/>
      <c r="TR50" s="40"/>
      <c r="TS50" s="40"/>
      <c r="TT50" s="40"/>
      <c r="TU50" s="40"/>
      <c r="TV50" s="40"/>
      <c r="TW50" s="40"/>
      <c r="TX50" s="40"/>
      <c r="TY50" s="40"/>
      <c r="TZ50" s="40"/>
      <c r="UA50" s="40"/>
      <c r="UB50" s="40"/>
      <c r="UC50" s="40"/>
      <c r="UD50" s="40"/>
      <c r="UE50" s="40"/>
      <c r="UF50" s="40"/>
      <c r="UG50" s="40"/>
      <c r="UH50" s="40"/>
      <c r="UI50" s="40"/>
      <c r="UJ50" s="40"/>
      <c r="UK50" s="40"/>
      <c r="UL50" s="40"/>
      <c r="UM50" s="40"/>
      <c r="UN50" s="40"/>
      <c r="UO50" s="40"/>
      <c r="UP50" s="40"/>
      <c r="UQ50" s="40"/>
      <c r="UR50" s="40"/>
      <c r="US50" s="40"/>
      <c r="UT50" s="40"/>
      <c r="UU50" s="40"/>
      <c r="UV50" s="40"/>
      <c r="UW50" s="40"/>
      <c r="UX50" s="40"/>
      <c r="UY50" s="40"/>
      <c r="UZ50" s="40"/>
      <c r="VA50" s="40"/>
      <c r="VB50" s="40"/>
      <c r="VC50" s="40"/>
      <c r="VD50" s="40"/>
      <c r="VE50" s="40"/>
      <c r="VF50" s="40"/>
      <c r="VG50" s="40"/>
      <c r="VH50" s="40"/>
      <c r="VI50" s="40"/>
      <c r="VJ50" s="40"/>
      <c r="VK50" s="40"/>
      <c r="VL50" s="40"/>
      <c r="VM50" s="40"/>
      <c r="VN50" s="40"/>
      <c r="VO50" s="40"/>
      <c r="VP50" s="40"/>
      <c r="VQ50" s="40"/>
      <c r="VR50" s="40"/>
      <c r="VS50" s="40"/>
      <c r="VT50" s="40"/>
      <c r="VU50" s="40"/>
      <c r="VV50" s="40"/>
      <c r="VW50" s="40"/>
      <c r="VX50" s="40"/>
      <c r="VY50" s="40"/>
      <c r="VZ50" s="40"/>
      <c r="WA50" s="40"/>
      <c r="WB50" s="40"/>
      <c r="WC50" s="40"/>
      <c r="WD50" s="40"/>
      <c r="WE50" s="40"/>
      <c r="WF50" s="40"/>
      <c r="WG50" s="40"/>
      <c r="WH50" s="40"/>
      <c r="WI50" s="40"/>
      <c r="WJ50" s="40"/>
      <c r="WK50" s="40"/>
      <c r="WL50" s="40"/>
      <c r="WM50" s="40"/>
      <c r="WN50" s="40"/>
      <c r="WO50" s="40"/>
      <c r="WP50" s="40"/>
      <c r="WQ50" s="40"/>
      <c r="WR50" s="40"/>
      <c r="WS50" s="40"/>
      <c r="WT50" s="40"/>
      <c r="WU50" s="40"/>
      <c r="WV50" s="40"/>
      <c r="WW50" s="40"/>
      <c r="WX50" s="40"/>
      <c r="WY50" s="40"/>
      <c r="WZ50" s="40"/>
      <c r="XA50" s="40"/>
      <c r="XB50" s="40"/>
      <c r="XC50" s="40"/>
      <c r="XD50" s="40"/>
      <c r="XE50" s="40"/>
      <c r="XF50" s="40"/>
      <c r="XG50" s="40"/>
      <c r="XH50" s="40"/>
      <c r="XI50" s="40"/>
      <c r="XJ50" s="40"/>
      <c r="XK50" s="40"/>
      <c r="XL50" s="40"/>
      <c r="XM50" s="40"/>
      <c r="XN50" s="40"/>
      <c r="XO50" s="40"/>
      <c r="XP50" s="40"/>
      <c r="XQ50" s="40"/>
      <c r="XR50" s="40"/>
      <c r="XS50" s="40"/>
      <c r="XT50" s="40"/>
      <c r="XU50" s="40"/>
      <c r="XV50" s="40"/>
      <c r="XW50" s="40"/>
      <c r="XX50" s="40"/>
      <c r="XY50" s="40"/>
      <c r="XZ50" s="40"/>
      <c r="YA50" s="40"/>
      <c r="YB50" s="40"/>
      <c r="YC50" s="40"/>
      <c r="YD50" s="40"/>
      <c r="YE50" s="40"/>
      <c r="YF50" s="40"/>
      <c r="YG50" s="40"/>
      <c r="YH50" s="40"/>
      <c r="YI50" s="40"/>
      <c r="YJ50" s="40"/>
      <c r="YK50" s="40"/>
      <c r="YL50" s="40"/>
      <c r="YM50" s="40"/>
      <c r="YN50" s="40"/>
      <c r="YO50" s="40"/>
      <c r="YP50" s="40"/>
      <c r="YQ50" s="40"/>
      <c r="YR50" s="40"/>
      <c r="YS50" s="40"/>
      <c r="YT50" s="40"/>
      <c r="YU50" s="40"/>
      <c r="YV50" s="40"/>
      <c r="YW50" s="40"/>
      <c r="YX50" s="40"/>
      <c r="YY50" s="40"/>
      <c r="YZ50" s="40"/>
      <c r="ZA50" s="40"/>
      <c r="ZB50" s="40"/>
      <c r="ZC50" s="40"/>
      <c r="ZD50" s="40"/>
      <c r="ZE50" s="40"/>
      <c r="ZF50" s="40"/>
      <c r="ZG50" s="40"/>
      <c r="ZH50" s="40"/>
      <c r="ZI50" s="40"/>
      <c r="ZJ50" s="40"/>
      <c r="ZK50" s="40"/>
      <c r="ZL50" s="40"/>
      <c r="ZM50" s="40"/>
      <c r="ZN50" s="40"/>
      <c r="ZO50" s="40"/>
      <c r="ZP50" s="40"/>
      <c r="ZQ50" s="40"/>
      <c r="ZR50" s="40"/>
      <c r="ZS50" s="40"/>
      <c r="ZT50" s="40"/>
      <c r="ZU50" s="40"/>
      <c r="ZV50" s="40"/>
      <c r="ZW50" s="40"/>
      <c r="ZX50" s="40"/>
      <c r="ZY50" s="40"/>
      <c r="ZZ50" s="40"/>
      <c r="AAA50" s="40"/>
      <c r="AAB50" s="40"/>
      <c r="AAC50" s="40"/>
      <c r="AAD50" s="40"/>
      <c r="AAE50" s="40"/>
      <c r="AAF50" s="40"/>
      <c r="AAG50" s="40"/>
      <c r="AAH50" s="40"/>
      <c r="AAI50" s="40"/>
      <c r="AAJ50" s="40"/>
      <c r="AAK50" s="40"/>
      <c r="AAL50" s="40"/>
      <c r="AAM50" s="40"/>
      <c r="AAN50" s="40"/>
      <c r="AAO50" s="40"/>
      <c r="AAP50" s="40"/>
      <c r="AAQ50" s="40"/>
      <c r="AAR50" s="40"/>
      <c r="AAS50" s="40"/>
      <c r="AAT50" s="40"/>
      <c r="AAU50" s="40"/>
      <c r="AAV50" s="40"/>
      <c r="AAW50" s="40"/>
      <c r="AAX50" s="40"/>
      <c r="AAY50" s="40"/>
      <c r="AAZ50" s="40"/>
      <c r="ABA50" s="40"/>
      <c r="ABB50" s="40"/>
      <c r="ABC50" s="40"/>
      <c r="ABD50" s="40"/>
      <c r="ABE50" s="40"/>
      <c r="ABF50" s="40"/>
      <c r="ABG50" s="40"/>
      <c r="ABH50" s="40"/>
      <c r="ABI50" s="40"/>
      <c r="ABJ50" s="40"/>
      <c r="ABK50" s="40"/>
      <c r="ABL50" s="40"/>
      <c r="ABM50" s="40"/>
      <c r="ABN50" s="40"/>
      <c r="ABO50" s="40"/>
      <c r="ABP50" s="40"/>
      <c r="ABQ50" s="40"/>
      <c r="ABR50" s="40"/>
      <c r="ABS50" s="40"/>
      <c r="ABT50" s="40"/>
      <c r="ABU50" s="40"/>
      <c r="ABV50" s="40"/>
      <c r="ABW50" s="40"/>
      <c r="ABX50" s="40"/>
      <c r="ABY50" s="40"/>
      <c r="ABZ50" s="40"/>
      <c r="ACA50" s="40"/>
      <c r="ACB50" s="40"/>
      <c r="ACC50" s="40"/>
      <c r="ACD50" s="40"/>
      <c r="ACE50" s="40"/>
      <c r="ACF50" s="40"/>
      <c r="ACG50" s="40"/>
      <c r="ACH50" s="40"/>
      <c r="ACI50" s="40"/>
      <c r="ACJ50" s="40"/>
      <c r="ACK50" s="40"/>
      <c r="ACL50" s="40"/>
      <c r="ACM50" s="40"/>
      <c r="ACN50" s="40"/>
      <c r="ACO50" s="40"/>
      <c r="ACP50" s="40"/>
      <c r="ACQ50" s="40"/>
      <c r="ACR50" s="40"/>
      <c r="ACS50" s="40"/>
      <c r="ACT50" s="40"/>
      <c r="ACU50" s="40"/>
      <c r="ACV50" s="40"/>
      <c r="ACW50" s="40"/>
      <c r="ACX50" s="40"/>
      <c r="ACY50" s="40"/>
      <c r="ACZ50" s="40"/>
      <c r="ADA50" s="40"/>
      <c r="ADB50" s="40"/>
      <c r="ADC50" s="40"/>
      <c r="ADD50" s="40"/>
      <c r="ADE50" s="40"/>
      <c r="ADF50" s="40"/>
      <c r="ADG50" s="40"/>
      <c r="ADH50" s="40"/>
      <c r="ADI50" s="40"/>
      <c r="ADJ50" s="40"/>
      <c r="ADK50" s="40"/>
      <c r="ADL50" s="40"/>
      <c r="ADM50" s="40"/>
      <c r="ADN50" s="40"/>
      <c r="ADO50" s="40"/>
      <c r="ADP50" s="40"/>
      <c r="ADQ50" s="40"/>
      <c r="ADR50" s="40"/>
      <c r="ADS50" s="40"/>
      <c r="ADT50" s="40"/>
      <c r="ADU50" s="40"/>
      <c r="ADV50" s="40"/>
      <c r="ADW50" s="40"/>
      <c r="ADX50" s="40"/>
      <c r="ADY50" s="40"/>
      <c r="ADZ50" s="40"/>
      <c r="AEA50" s="40"/>
      <c r="AEB50" s="40"/>
      <c r="AEC50" s="40"/>
      <c r="AED50" s="40"/>
      <c r="AEE50" s="40"/>
      <c r="AEF50" s="40"/>
      <c r="AEG50" s="40"/>
      <c r="AEH50" s="40"/>
      <c r="AEI50" s="40"/>
      <c r="AEJ50" s="40"/>
      <c r="AEK50" s="40"/>
      <c r="AEL50" s="40"/>
      <c r="AEM50" s="40"/>
      <c r="AEN50" s="40"/>
      <c r="AEO50" s="40"/>
      <c r="AEP50" s="40"/>
      <c r="AEQ50" s="40"/>
      <c r="AER50" s="40"/>
      <c r="AES50" s="40"/>
      <c r="AET50" s="40"/>
      <c r="AEU50" s="40"/>
      <c r="AEV50" s="40"/>
      <c r="AEW50" s="40"/>
      <c r="AEX50" s="40"/>
      <c r="AEY50" s="40"/>
      <c r="AEZ50" s="40"/>
      <c r="AFA50" s="40"/>
      <c r="AFB50" s="40"/>
      <c r="AFC50" s="40"/>
      <c r="AFD50" s="40"/>
      <c r="AFE50" s="40"/>
      <c r="AFF50" s="40"/>
      <c r="AFG50" s="40"/>
      <c r="AFH50" s="40"/>
      <c r="AFI50" s="40"/>
      <c r="AFJ50" s="40"/>
      <c r="AFK50" s="40"/>
      <c r="AFL50" s="40"/>
      <c r="AFM50" s="40"/>
      <c r="AFN50" s="40"/>
      <c r="AFO50" s="40"/>
      <c r="AFP50" s="40"/>
      <c r="AFQ50" s="40"/>
      <c r="AFR50" s="40"/>
      <c r="AFS50" s="40"/>
      <c r="AFT50" s="40"/>
      <c r="AFU50" s="40"/>
      <c r="AFV50" s="40"/>
      <c r="AFW50" s="40"/>
      <c r="AFX50" s="40"/>
      <c r="AFY50" s="40"/>
      <c r="AFZ50" s="40"/>
      <c r="AGA50" s="40"/>
      <c r="AGB50" s="40"/>
      <c r="AGC50" s="40"/>
      <c r="AGD50" s="40"/>
      <c r="AGE50" s="40"/>
      <c r="AGF50" s="40"/>
      <c r="AGG50" s="40"/>
      <c r="AGH50" s="40"/>
      <c r="AGI50" s="40"/>
      <c r="AGJ50" s="40"/>
      <c r="AGK50" s="40"/>
      <c r="AGL50" s="40"/>
      <c r="AGM50" s="40"/>
      <c r="AGN50" s="40"/>
      <c r="AGO50" s="40"/>
      <c r="AGP50" s="40"/>
      <c r="AGQ50" s="40"/>
      <c r="AGR50" s="40"/>
      <c r="AGS50" s="40"/>
      <c r="AGT50" s="40"/>
      <c r="AGU50" s="40"/>
      <c r="AGV50" s="40"/>
      <c r="AGW50" s="40"/>
      <c r="AGX50" s="40"/>
      <c r="AGY50" s="40"/>
      <c r="AGZ50" s="40"/>
      <c r="AHA50" s="40"/>
      <c r="AHB50" s="40"/>
      <c r="AHC50" s="40"/>
      <c r="AHD50" s="40"/>
      <c r="AHE50" s="40"/>
      <c r="AHF50" s="40"/>
      <c r="AHG50" s="40"/>
      <c r="AHH50" s="40"/>
      <c r="AHI50" s="40"/>
      <c r="AHJ50" s="40"/>
      <c r="AHK50" s="40"/>
      <c r="AHL50" s="40"/>
      <c r="AHM50" s="40"/>
      <c r="AHN50" s="40"/>
      <c r="AHO50" s="40"/>
      <c r="AHP50" s="40"/>
      <c r="AHQ50" s="40"/>
      <c r="AHR50" s="40"/>
      <c r="AHS50" s="40"/>
      <c r="AHT50" s="40"/>
      <c r="AHU50" s="40"/>
      <c r="AHV50" s="40"/>
      <c r="AHW50" s="40"/>
      <c r="AHX50" s="40"/>
      <c r="AHY50" s="40"/>
      <c r="AHZ50" s="40"/>
      <c r="AIA50" s="40"/>
      <c r="AIB50" s="40"/>
      <c r="AIC50" s="40"/>
      <c r="AID50" s="40"/>
      <c r="AIE50" s="40"/>
      <c r="AIF50" s="40"/>
      <c r="AIG50" s="40"/>
      <c r="AIH50" s="40"/>
      <c r="AII50" s="40"/>
      <c r="AIJ50" s="40"/>
      <c r="AIK50" s="40"/>
      <c r="AIL50" s="40"/>
      <c r="AIM50" s="40"/>
      <c r="AIN50" s="40"/>
      <c r="AIO50" s="40"/>
      <c r="AIP50" s="40"/>
      <c r="AIQ50" s="40"/>
      <c r="AIR50" s="40"/>
      <c r="AIS50" s="40"/>
      <c r="AIT50" s="40"/>
      <c r="AIU50" s="40"/>
      <c r="AIV50" s="40"/>
      <c r="AIW50" s="40"/>
      <c r="AIX50" s="40"/>
      <c r="AIY50" s="40"/>
      <c r="AIZ50" s="40"/>
      <c r="AJA50" s="40"/>
      <c r="AJB50" s="40"/>
      <c r="AJC50" s="40"/>
      <c r="AJD50" s="40"/>
      <c r="AJE50" s="40"/>
      <c r="AJF50" s="40"/>
      <c r="AJG50" s="40"/>
      <c r="AJH50" s="40"/>
      <c r="AJI50" s="40"/>
      <c r="AJJ50" s="40"/>
      <c r="AJK50" s="40"/>
      <c r="AJL50" s="40"/>
      <c r="AJM50" s="40"/>
      <c r="AJN50" s="40"/>
      <c r="AJO50" s="40"/>
      <c r="AJP50" s="40"/>
      <c r="AJQ50" s="40"/>
      <c r="AJR50" s="40"/>
      <c r="AJS50" s="40"/>
      <c r="AJT50" s="40"/>
      <c r="AJU50" s="40"/>
      <c r="AJV50" s="40"/>
      <c r="AJW50" s="40"/>
      <c r="AJX50" s="40"/>
      <c r="AJY50" s="40"/>
      <c r="AJZ50" s="40"/>
      <c r="AKA50" s="40"/>
      <c r="AKB50" s="40"/>
      <c r="AKC50" s="40"/>
      <c r="AKD50" s="40"/>
      <c r="AKE50" s="40"/>
      <c r="AKF50" s="40"/>
      <c r="AKG50" s="40"/>
      <c r="AKH50" s="40"/>
      <c r="AKI50" s="40"/>
      <c r="AKJ50" s="40"/>
      <c r="AKK50" s="40"/>
      <c r="AKL50" s="40"/>
      <c r="AKM50" s="40"/>
      <c r="AKN50" s="40"/>
      <c r="AKO50" s="40"/>
      <c r="AKP50" s="40"/>
      <c r="AKQ50" s="40"/>
      <c r="AKR50" s="40"/>
      <c r="AKS50" s="40"/>
      <c r="AKT50" s="40"/>
      <c r="AKU50" s="40"/>
      <c r="AKV50" s="40"/>
      <c r="AKW50" s="40"/>
      <c r="AKX50" s="40"/>
      <c r="AKY50" s="40"/>
      <c r="AKZ50" s="40"/>
      <c r="ALA50" s="40"/>
      <c r="ALB50" s="40"/>
      <c r="ALC50" s="40"/>
      <c r="ALD50" s="40"/>
      <c r="ALE50" s="40"/>
      <c r="ALF50" s="40"/>
      <c r="ALG50" s="40"/>
      <c r="ALH50" s="40"/>
      <c r="ALI50" s="40"/>
      <c r="ALJ50" s="40"/>
      <c r="ALK50" s="40"/>
      <c r="ALL50" s="40"/>
      <c r="ALM50" s="40"/>
      <c r="ALN50" s="40"/>
      <c r="ALO50" s="40"/>
      <c r="ALP50" s="40"/>
      <c r="ALQ50" s="40"/>
      <c r="ALR50" s="40"/>
      <c r="ALS50" s="40"/>
      <c r="ALT50" s="40"/>
      <c r="ALU50" s="40"/>
      <c r="ALV50" s="40"/>
      <c r="ALW50" s="40"/>
      <c r="ALX50" s="40"/>
      <c r="ALY50" s="40"/>
      <c r="ALZ50" s="40"/>
      <c r="AMA50" s="40"/>
      <c r="AMB50" s="40"/>
      <c r="AMC50" s="40"/>
      <c r="AMD50" s="40"/>
      <c r="AME50" s="40"/>
      <c r="AMF50" s="40"/>
      <c r="AMG50" s="40"/>
      <c r="AMH50" s="40"/>
      <c r="AMI50" s="40"/>
      <c r="AMJ50" s="40"/>
      <c r="AMK50" s="40"/>
    </row>
    <row r="51" spans="1:1025" x14ac:dyDescent="0.25">
      <c r="A51" s="106"/>
      <c r="B51" s="80"/>
      <c r="C51" s="81"/>
      <c r="D51" s="81"/>
      <c r="E51" s="82"/>
      <c r="F51" s="83"/>
      <c r="G51" s="15"/>
      <c r="H51" s="39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  <c r="HW51" s="40"/>
      <c r="HX51" s="40"/>
      <c r="HY51" s="40"/>
      <c r="HZ51" s="40"/>
      <c r="IA51" s="40"/>
      <c r="IB51" s="40"/>
      <c r="IC51" s="40"/>
      <c r="ID51" s="40"/>
      <c r="IE51" s="40"/>
      <c r="IF51" s="40"/>
      <c r="IG51" s="40"/>
      <c r="IH51" s="40"/>
      <c r="II51" s="40"/>
      <c r="IJ51" s="40"/>
      <c r="IK51" s="40"/>
      <c r="IL51" s="40"/>
      <c r="IM51" s="40"/>
      <c r="IN51" s="40"/>
      <c r="IO51" s="40"/>
      <c r="IP51" s="40"/>
      <c r="IQ51" s="40"/>
      <c r="IR51" s="40"/>
      <c r="IS51" s="40"/>
      <c r="IT51" s="40"/>
      <c r="IU51" s="40"/>
      <c r="IV51" s="40"/>
      <c r="IW51" s="40"/>
      <c r="IX51" s="40"/>
      <c r="IY51" s="40"/>
      <c r="IZ51" s="40"/>
      <c r="JA51" s="40"/>
      <c r="JB51" s="40"/>
      <c r="JC51" s="40"/>
      <c r="JD51" s="40"/>
      <c r="JE51" s="40"/>
      <c r="JF51" s="40"/>
      <c r="JG51" s="40"/>
      <c r="JH51" s="40"/>
      <c r="JI51" s="40"/>
      <c r="JJ51" s="40"/>
      <c r="JK51" s="40"/>
      <c r="JL51" s="40"/>
      <c r="JM51" s="40"/>
      <c r="JN51" s="40"/>
      <c r="JO51" s="40"/>
      <c r="JP51" s="40"/>
      <c r="JQ51" s="40"/>
      <c r="JR51" s="40"/>
      <c r="JS51" s="40"/>
      <c r="JT51" s="40"/>
      <c r="JU51" s="40"/>
      <c r="JV51" s="40"/>
      <c r="JW51" s="40"/>
      <c r="JX51" s="40"/>
      <c r="JY51" s="40"/>
      <c r="JZ51" s="40"/>
      <c r="KA51" s="40"/>
      <c r="KB51" s="40"/>
      <c r="KC51" s="40"/>
      <c r="KD51" s="40"/>
      <c r="KE51" s="40"/>
      <c r="KF51" s="40"/>
      <c r="KG51" s="40"/>
      <c r="KH51" s="40"/>
      <c r="KI51" s="40"/>
      <c r="KJ51" s="40"/>
      <c r="KK51" s="40"/>
      <c r="KL51" s="40"/>
      <c r="KM51" s="40"/>
      <c r="KN51" s="40"/>
      <c r="KO51" s="40"/>
      <c r="KP51" s="40"/>
      <c r="KQ51" s="40"/>
      <c r="KR51" s="40"/>
      <c r="KS51" s="40"/>
      <c r="KT51" s="40"/>
      <c r="KU51" s="40"/>
      <c r="KV51" s="40"/>
      <c r="KW51" s="40"/>
      <c r="KX51" s="40"/>
      <c r="KY51" s="40"/>
      <c r="KZ51" s="40"/>
      <c r="LA51" s="40"/>
      <c r="LB51" s="40"/>
      <c r="LC51" s="40"/>
      <c r="LD51" s="40"/>
      <c r="LE51" s="40"/>
      <c r="LF51" s="40"/>
      <c r="LG51" s="40"/>
      <c r="LH51" s="40"/>
      <c r="LI51" s="40"/>
      <c r="LJ51" s="40"/>
      <c r="LK51" s="40"/>
      <c r="LL51" s="40"/>
      <c r="LM51" s="40"/>
      <c r="LN51" s="40"/>
      <c r="LO51" s="40"/>
      <c r="LP51" s="40"/>
      <c r="LQ51" s="40"/>
      <c r="LR51" s="40"/>
      <c r="LS51" s="40"/>
      <c r="LT51" s="40"/>
      <c r="LU51" s="40"/>
      <c r="LV51" s="40"/>
      <c r="LW51" s="40"/>
      <c r="LX51" s="40"/>
      <c r="LY51" s="40"/>
      <c r="LZ51" s="40"/>
      <c r="MA51" s="40"/>
      <c r="MB51" s="40"/>
      <c r="MC51" s="40"/>
      <c r="MD51" s="40"/>
      <c r="ME51" s="40"/>
      <c r="MF51" s="40"/>
      <c r="MG51" s="40"/>
      <c r="MH51" s="40"/>
      <c r="MI51" s="40"/>
      <c r="MJ51" s="40"/>
      <c r="MK51" s="40"/>
      <c r="ML51" s="40"/>
      <c r="MM51" s="40"/>
      <c r="MN51" s="40"/>
      <c r="MO51" s="40"/>
      <c r="MP51" s="40"/>
      <c r="MQ51" s="40"/>
      <c r="MR51" s="40"/>
      <c r="MS51" s="40"/>
      <c r="MT51" s="40"/>
      <c r="MU51" s="40"/>
      <c r="MV51" s="40"/>
      <c r="MW51" s="40"/>
      <c r="MX51" s="40"/>
      <c r="MY51" s="40"/>
      <c r="MZ51" s="40"/>
      <c r="NA51" s="40"/>
      <c r="NB51" s="40"/>
      <c r="NC51" s="40"/>
      <c r="ND51" s="40"/>
      <c r="NE51" s="40"/>
      <c r="NF51" s="40"/>
      <c r="NG51" s="40"/>
      <c r="NH51" s="40"/>
      <c r="NI51" s="40"/>
      <c r="NJ51" s="40"/>
      <c r="NK51" s="40"/>
      <c r="NL51" s="40"/>
      <c r="NM51" s="40"/>
      <c r="NN51" s="40"/>
      <c r="NO51" s="40"/>
      <c r="NP51" s="40"/>
      <c r="NQ51" s="40"/>
      <c r="NR51" s="40"/>
      <c r="NS51" s="40"/>
      <c r="NT51" s="40"/>
      <c r="NU51" s="40"/>
      <c r="NV51" s="40"/>
      <c r="NW51" s="40"/>
      <c r="NX51" s="40"/>
      <c r="NY51" s="40"/>
      <c r="NZ51" s="40"/>
      <c r="OA51" s="40"/>
      <c r="OB51" s="40"/>
      <c r="OC51" s="40"/>
      <c r="OD51" s="40"/>
      <c r="OE51" s="40"/>
      <c r="OF51" s="40"/>
      <c r="OG51" s="40"/>
      <c r="OH51" s="40"/>
      <c r="OI51" s="40"/>
      <c r="OJ51" s="40"/>
      <c r="OK51" s="40"/>
      <c r="OL51" s="40"/>
      <c r="OM51" s="40"/>
      <c r="ON51" s="40"/>
      <c r="OO51" s="40"/>
      <c r="OP51" s="40"/>
      <c r="OQ51" s="40"/>
      <c r="OR51" s="40"/>
      <c r="OS51" s="40"/>
      <c r="OT51" s="40"/>
      <c r="OU51" s="40"/>
      <c r="OV51" s="40"/>
      <c r="OW51" s="40"/>
      <c r="OX51" s="40"/>
      <c r="OY51" s="40"/>
      <c r="OZ51" s="40"/>
      <c r="PA51" s="40"/>
      <c r="PB51" s="40"/>
      <c r="PC51" s="40"/>
      <c r="PD51" s="40"/>
      <c r="PE51" s="40"/>
      <c r="PF51" s="40"/>
      <c r="PG51" s="40"/>
      <c r="PH51" s="40"/>
      <c r="PI51" s="40"/>
      <c r="PJ51" s="40"/>
      <c r="PK51" s="40"/>
      <c r="PL51" s="40"/>
      <c r="PM51" s="40"/>
      <c r="PN51" s="40"/>
      <c r="PO51" s="40"/>
      <c r="PP51" s="40"/>
      <c r="PQ51" s="40"/>
      <c r="PR51" s="40"/>
      <c r="PS51" s="40"/>
      <c r="PT51" s="40"/>
      <c r="PU51" s="40"/>
      <c r="PV51" s="40"/>
      <c r="PW51" s="40"/>
      <c r="PX51" s="40"/>
      <c r="PY51" s="40"/>
      <c r="PZ51" s="40"/>
      <c r="QA51" s="40"/>
      <c r="QB51" s="40"/>
      <c r="QC51" s="40"/>
      <c r="QD51" s="40"/>
      <c r="QE51" s="40"/>
      <c r="QF51" s="40"/>
      <c r="QG51" s="40"/>
      <c r="QH51" s="40"/>
      <c r="QI51" s="40"/>
      <c r="QJ51" s="40"/>
      <c r="QK51" s="40"/>
      <c r="QL51" s="40"/>
      <c r="QM51" s="40"/>
      <c r="QN51" s="40"/>
      <c r="QO51" s="40"/>
      <c r="QP51" s="40"/>
      <c r="QQ51" s="40"/>
      <c r="QR51" s="40"/>
      <c r="QS51" s="40"/>
      <c r="QT51" s="40"/>
      <c r="QU51" s="40"/>
      <c r="QV51" s="40"/>
      <c r="QW51" s="40"/>
      <c r="QX51" s="40"/>
      <c r="QY51" s="40"/>
      <c r="QZ51" s="40"/>
      <c r="RA51" s="40"/>
      <c r="RB51" s="40"/>
      <c r="RC51" s="40"/>
      <c r="RD51" s="40"/>
      <c r="RE51" s="40"/>
      <c r="RF51" s="40"/>
      <c r="RG51" s="40"/>
      <c r="RH51" s="40"/>
      <c r="RI51" s="40"/>
      <c r="RJ51" s="40"/>
      <c r="RK51" s="40"/>
      <c r="RL51" s="40"/>
      <c r="RM51" s="40"/>
      <c r="RN51" s="40"/>
      <c r="RO51" s="40"/>
      <c r="RP51" s="40"/>
      <c r="RQ51" s="40"/>
      <c r="RR51" s="40"/>
      <c r="RS51" s="40"/>
      <c r="RT51" s="40"/>
      <c r="RU51" s="40"/>
      <c r="RV51" s="40"/>
      <c r="RW51" s="40"/>
      <c r="RX51" s="40"/>
      <c r="RY51" s="40"/>
      <c r="RZ51" s="40"/>
      <c r="SA51" s="40"/>
      <c r="SB51" s="40"/>
      <c r="SC51" s="40"/>
      <c r="SD51" s="40"/>
      <c r="SE51" s="40"/>
      <c r="SF51" s="40"/>
      <c r="SG51" s="40"/>
      <c r="SH51" s="40"/>
      <c r="SI51" s="40"/>
      <c r="SJ51" s="40"/>
      <c r="SK51" s="40"/>
      <c r="SL51" s="40"/>
      <c r="SM51" s="40"/>
      <c r="SN51" s="40"/>
      <c r="SO51" s="40"/>
      <c r="SP51" s="40"/>
      <c r="SQ51" s="40"/>
      <c r="SR51" s="40"/>
      <c r="SS51" s="40"/>
      <c r="ST51" s="40"/>
      <c r="SU51" s="40"/>
      <c r="SV51" s="40"/>
      <c r="SW51" s="40"/>
      <c r="SX51" s="40"/>
      <c r="SY51" s="40"/>
      <c r="SZ51" s="40"/>
      <c r="TA51" s="40"/>
      <c r="TB51" s="40"/>
      <c r="TC51" s="40"/>
      <c r="TD51" s="40"/>
      <c r="TE51" s="40"/>
      <c r="TF51" s="40"/>
      <c r="TG51" s="40"/>
      <c r="TH51" s="40"/>
      <c r="TI51" s="40"/>
      <c r="TJ51" s="40"/>
      <c r="TK51" s="40"/>
      <c r="TL51" s="40"/>
      <c r="TM51" s="40"/>
      <c r="TN51" s="40"/>
      <c r="TO51" s="40"/>
      <c r="TP51" s="40"/>
      <c r="TQ51" s="40"/>
      <c r="TR51" s="40"/>
      <c r="TS51" s="40"/>
      <c r="TT51" s="40"/>
      <c r="TU51" s="40"/>
      <c r="TV51" s="40"/>
      <c r="TW51" s="40"/>
      <c r="TX51" s="40"/>
      <c r="TY51" s="40"/>
      <c r="TZ51" s="40"/>
      <c r="UA51" s="40"/>
      <c r="UB51" s="40"/>
      <c r="UC51" s="40"/>
      <c r="UD51" s="40"/>
      <c r="UE51" s="40"/>
      <c r="UF51" s="40"/>
      <c r="UG51" s="40"/>
      <c r="UH51" s="40"/>
      <c r="UI51" s="40"/>
      <c r="UJ51" s="40"/>
      <c r="UK51" s="40"/>
      <c r="UL51" s="40"/>
      <c r="UM51" s="40"/>
      <c r="UN51" s="40"/>
      <c r="UO51" s="40"/>
      <c r="UP51" s="40"/>
      <c r="UQ51" s="40"/>
      <c r="UR51" s="40"/>
      <c r="US51" s="40"/>
      <c r="UT51" s="40"/>
      <c r="UU51" s="40"/>
      <c r="UV51" s="40"/>
      <c r="UW51" s="40"/>
      <c r="UX51" s="40"/>
      <c r="UY51" s="40"/>
      <c r="UZ51" s="40"/>
      <c r="VA51" s="40"/>
      <c r="VB51" s="40"/>
      <c r="VC51" s="40"/>
      <c r="VD51" s="40"/>
      <c r="VE51" s="40"/>
      <c r="VF51" s="40"/>
      <c r="VG51" s="40"/>
      <c r="VH51" s="40"/>
      <c r="VI51" s="40"/>
      <c r="VJ51" s="40"/>
      <c r="VK51" s="40"/>
      <c r="VL51" s="40"/>
      <c r="VM51" s="40"/>
      <c r="VN51" s="40"/>
      <c r="VO51" s="40"/>
      <c r="VP51" s="40"/>
      <c r="VQ51" s="40"/>
      <c r="VR51" s="40"/>
      <c r="VS51" s="40"/>
      <c r="VT51" s="40"/>
      <c r="VU51" s="40"/>
      <c r="VV51" s="40"/>
      <c r="VW51" s="40"/>
      <c r="VX51" s="40"/>
      <c r="VY51" s="40"/>
      <c r="VZ51" s="40"/>
      <c r="WA51" s="40"/>
      <c r="WB51" s="40"/>
      <c r="WC51" s="40"/>
      <c r="WD51" s="40"/>
      <c r="WE51" s="40"/>
      <c r="WF51" s="40"/>
      <c r="WG51" s="40"/>
      <c r="WH51" s="40"/>
      <c r="WI51" s="40"/>
      <c r="WJ51" s="40"/>
      <c r="WK51" s="40"/>
      <c r="WL51" s="40"/>
      <c r="WM51" s="40"/>
      <c r="WN51" s="40"/>
      <c r="WO51" s="40"/>
      <c r="WP51" s="40"/>
      <c r="WQ51" s="40"/>
      <c r="WR51" s="40"/>
      <c r="WS51" s="40"/>
      <c r="WT51" s="40"/>
      <c r="WU51" s="40"/>
      <c r="WV51" s="40"/>
      <c r="WW51" s="40"/>
      <c r="WX51" s="40"/>
      <c r="WY51" s="40"/>
      <c r="WZ51" s="40"/>
      <c r="XA51" s="40"/>
      <c r="XB51" s="40"/>
      <c r="XC51" s="40"/>
      <c r="XD51" s="40"/>
      <c r="XE51" s="40"/>
      <c r="XF51" s="40"/>
      <c r="XG51" s="40"/>
      <c r="XH51" s="40"/>
      <c r="XI51" s="40"/>
      <c r="XJ51" s="40"/>
      <c r="XK51" s="40"/>
      <c r="XL51" s="40"/>
      <c r="XM51" s="40"/>
      <c r="XN51" s="40"/>
      <c r="XO51" s="40"/>
      <c r="XP51" s="40"/>
      <c r="XQ51" s="40"/>
      <c r="XR51" s="40"/>
      <c r="XS51" s="40"/>
      <c r="XT51" s="40"/>
      <c r="XU51" s="40"/>
      <c r="XV51" s="40"/>
      <c r="XW51" s="40"/>
      <c r="XX51" s="40"/>
      <c r="XY51" s="40"/>
      <c r="XZ51" s="40"/>
      <c r="YA51" s="40"/>
      <c r="YB51" s="40"/>
      <c r="YC51" s="40"/>
      <c r="YD51" s="40"/>
      <c r="YE51" s="40"/>
      <c r="YF51" s="40"/>
      <c r="YG51" s="40"/>
      <c r="YH51" s="40"/>
      <c r="YI51" s="40"/>
      <c r="YJ51" s="40"/>
      <c r="YK51" s="40"/>
      <c r="YL51" s="40"/>
      <c r="YM51" s="40"/>
      <c r="YN51" s="40"/>
      <c r="YO51" s="40"/>
      <c r="YP51" s="40"/>
      <c r="YQ51" s="40"/>
      <c r="YR51" s="40"/>
      <c r="YS51" s="40"/>
      <c r="YT51" s="40"/>
      <c r="YU51" s="40"/>
      <c r="YV51" s="40"/>
      <c r="YW51" s="40"/>
      <c r="YX51" s="40"/>
      <c r="YY51" s="40"/>
      <c r="YZ51" s="40"/>
      <c r="ZA51" s="40"/>
      <c r="ZB51" s="40"/>
      <c r="ZC51" s="40"/>
      <c r="ZD51" s="40"/>
      <c r="ZE51" s="40"/>
      <c r="ZF51" s="40"/>
      <c r="ZG51" s="40"/>
      <c r="ZH51" s="40"/>
      <c r="ZI51" s="40"/>
      <c r="ZJ51" s="40"/>
      <c r="ZK51" s="40"/>
      <c r="ZL51" s="40"/>
      <c r="ZM51" s="40"/>
      <c r="ZN51" s="40"/>
      <c r="ZO51" s="40"/>
      <c r="ZP51" s="40"/>
      <c r="ZQ51" s="40"/>
      <c r="ZR51" s="40"/>
      <c r="ZS51" s="40"/>
      <c r="ZT51" s="40"/>
      <c r="ZU51" s="40"/>
      <c r="ZV51" s="40"/>
      <c r="ZW51" s="40"/>
      <c r="ZX51" s="40"/>
      <c r="ZY51" s="40"/>
      <c r="ZZ51" s="40"/>
      <c r="AAA51" s="40"/>
      <c r="AAB51" s="40"/>
      <c r="AAC51" s="40"/>
      <c r="AAD51" s="40"/>
      <c r="AAE51" s="40"/>
      <c r="AAF51" s="40"/>
      <c r="AAG51" s="40"/>
      <c r="AAH51" s="40"/>
      <c r="AAI51" s="40"/>
      <c r="AAJ51" s="40"/>
      <c r="AAK51" s="40"/>
      <c r="AAL51" s="40"/>
      <c r="AAM51" s="40"/>
      <c r="AAN51" s="40"/>
      <c r="AAO51" s="40"/>
      <c r="AAP51" s="40"/>
      <c r="AAQ51" s="40"/>
      <c r="AAR51" s="40"/>
      <c r="AAS51" s="40"/>
      <c r="AAT51" s="40"/>
      <c r="AAU51" s="40"/>
      <c r="AAV51" s="40"/>
      <c r="AAW51" s="40"/>
      <c r="AAX51" s="40"/>
      <c r="AAY51" s="40"/>
      <c r="AAZ51" s="40"/>
      <c r="ABA51" s="40"/>
      <c r="ABB51" s="40"/>
      <c r="ABC51" s="40"/>
      <c r="ABD51" s="40"/>
      <c r="ABE51" s="40"/>
      <c r="ABF51" s="40"/>
      <c r="ABG51" s="40"/>
      <c r="ABH51" s="40"/>
      <c r="ABI51" s="40"/>
      <c r="ABJ51" s="40"/>
      <c r="ABK51" s="40"/>
      <c r="ABL51" s="40"/>
      <c r="ABM51" s="40"/>
      <c r="ABN51" s="40"/>
      <c r="ABO51" s="40"/>
      <c r="ABP51" s="40"/>
      <c r="ABQ51" s="40"/>
      <c r="ABR51" s="40"/>
      <c r="ABS51" s="40"/>
      <c r="ABT51" s="40"/>
      <c r="ABU51" s="40"/>
      <c r="ABV51" s="40"/>
      <c r="ABW51" s="40"/>
      <c r="ABX51" s="40"/>
      <c r="ABY51" s="40"/>
      <c r="ABZ51" s="40"/>
      <c r="ACA51" s="40"/>
      <c r="ACB51" s="40"/>
      <c r="ACC51" s="40"/>
      <c r="ACD51" s="40"/>
      <c r="ACE51" s="40"/>
      <c r="ACF51" s="40"/>
      <c r="ACG51" s="40"/>
      <c r="ACH51" s="40"/>
      <c r="ACI51" s="40"/>
      <c r="ACJ51" s="40"/>
      <c r="ACK51" s="40"/>
      <c r="ACL51" s="40"/>
      <c r="ACM51" s="40"/>
      <c r="ACN51" s="40"/>
      <c r="ACO51" s="40"/>
      <c r="ACP51" s="40"/>
      <c r="ACQ51" s="40"/>
      <c r="ACR51" s="40"/>
      <c r="ACS51" s="40"/>
      <c r="ACT51" s="40"/>
      <c r="ACU51" s="40"/>
      <c r="ACV51" s="40"/>
      <c r="ACW51" s="40"/>
      <c r="ACX51" s="40"/>
      <c r="ACY51" s="40"/>
      <c r="ACZ51" s="40"/>
      <c r="ADA51" s="40"/>
      <c r="ADB51" s="40"/>
      <c r="ADC51" s="40"/>
      <c r="ADD51" s="40"/>
      <c r="ADE51" s="40"/>
      <c r="ADF51" s="40"/>
      <c r="ADG51" s="40"/>
      <c r="ADH51" s="40"/>
      <c r="ADI51" s="40"/>
      <c r="ADJ51" s="40"/>
      <c r="ADK51" s="40"/>
      <c r="ADL51" s="40"/>
      <c r="ADM51" s="40"/>
      <c r="ADN51" s="40"/>
      <c r="ADO51" s="40"/>
      <c r="ADP51" s="40"/>
      <c r="ADQ51" s="40"/>
      <c r="ADR51" s="40"/>
      <c r="ADS51" s="40"/>
      <c r="ADT51" s="40"/>
      <c r="ADU51" s="40"/>
      <c r="ADV51" s="40"/>
      <c r="ADW51" s="40"/>
      <c r="ADX51" s="40"/>
      <c r="ADY51" s="40"/>
      <c r="ADZ51" s="40"/>
      <c r="AEA51" s="40"/>
      <c r="AEB51" s="40"/>
      <c r="AEC51" s="40"/>
      <c r="AED51" s="40"/>
      <c r="AEE51" s="40"/>
      <c r="AEF51" s="40"/>
      <c r="AEG51" s="40"/>
      <c r="AEH51" s="40"/>
      <c r="AEI51" s="40"/>
      <c r="AEJ51" s="40"/>
      <c r="AEK51" s="40"/>
      <c r="AEL51" s="40"/>
      <c r="AEM51" s="40"/>
      <c r="AEN51" s="40"/>
      <c r="AEO51" s="40"/>
      <c r="AEP51" s="40"/>
      <c r="AEQ51" s="40"/>
      <c r="AER51" s="40"/>
      <c r="AES51" s="40"/>
      <c r="AET51" s="40"/>
      <c r="AEU51" s="40"/>
      <c r="AEV51" s="40"/>
      <c r="AEW51" s="40"/>
      <c r="AEX51" s="40"/>
      <c r="AEY51" s="40"/>
      <c r="AEZ51" s="40"/>
      <c r="AFA51" s="40"/>
      <c r="AFB51" s="40"/>
      <c r="AFC51" s="40"/>
      <c r="AFD51" s="40"/>
      <c r="AFE51" s="40"/>
      <c r="AFF51" s="40"/>
      <c r="AFG51" s="40"/>
      <c r="AFH51" s="40"/>
      <c r="AFI51" s="40"/>
      <c r="AFJ51" s="40"/>
      <c r="AFK51" s="40"/>
      <c r="AFL51" s="40"/>
      <c r="AFM51" s="40"/>
      <c r="AFN51" s="40"/>
      <c r="AFO51" s="40"/>
      <c r="AFP51" s="40"/>
      <c r="AFQ51" s="40"/>
      <c r="AFR51" s="40"/>
      <c r="AFS51" s="40"/>
      <c r="AFT51" s="40"/>
      <c r="AFU51" s="40"/>
      <c r="AFV51" s="40"/>
      <c r="AFW51" s="40"/>
      <c r="AFX51" s="40"/>
      <c r="AFY51" s="40"/>
      <c r="AFZ51" s="40"/>
      <c r="AGA51" s="40"/>
      <c r="AGB51" s="40"/>
      <c r="AGC51" s="40"/>
      <c r="AGD51" s="40"/>
      <c r="AGE51" s="40"/>
      <c r="AGF51" s="40"/>
      <c r="AGG51" s="40"/>
      <c r="AGH51" s="40"/>
      <c r="AGI51" s="40"/>
      <c r="AGJ51" s="40"/>
      <c r="AGK51" s="40"/>
      <c r="AGL51" s="40"/>
      <c r="AGM51" s="40"/>
      <c r="AGN51" s="40"/>
      <c r="AGO51" s="40"/>
      <c r="AGP51" s="40"/>
      <c r="AGQ51" s="40"/>
      <c r="AGR51" s="40"/>
      <c r="AGS51" s="40"/>
      <c r="AGT51" s="40"/>
      <c r="AGU51" s="40"/>
      <c r="AGV51" s="40"/>
      <c r="AGW51" s="40"/>
      <c r="AGX51" s="40"/>
      <c r="AGY51" s="40"/>
      <c r="AGZ51" s="40"/>
      <c r="AHA51" s="40"/>
      <c r="AHB51" s="40"/>
      <c r="AHC51" s="40"/>
      <c r="AHD51" s="40"/>
      <c r="AHE51" s="40"/>
      <c r="AHF51" s="40"/>
      <c r="AHG51" s="40"/>
      <c r="AHH51" s="40"/>
      <c r="AHI51" s="40"/>
      <c r="AHJ51" s="40"/>
      <c r="AHK51" s="40"/>
      <c r="AHL51" s="40"/>
      <c r="AHM51" s="40"/>
      <c r="AHN51" s="40"/>
      <c r="AHO51" s="40"/>
      <c r="AHP51" s="40"/>
      <c r="AHQ51" s="40"/>
      <c r="AHR51" s="40"/>
      <c r="AHS51" s="40"/>
      <c r="AHT51" s="40"/>
      <c r="AHU51" s="40"/>
      <c r="AHV51" s="40"/>
      <c r="AHW51" s="40"/>
      <c r="AHX51" s="40"/>
      <c r="AHY51" s="40"/>
      <c r="AHZ51" s="40"/>
      <c r="AIA51" s="40"/>
      <c r="AIB51" s="40"/>
      <c r="AIC51" s="40"/>
      <c r="AID51" s="40"/>
      <c r="AIE51" s="40"/>
      <c r="AIF51" s="40"/>
      <c r="AIG51" s="40"/>
      <c r="AIH51" s="40"/>
      <c r="AII51" s="40"/>
      <c r="AIJ51" s="40"/>
      <c r="AIK51" s="40"/>
      <c r="AIL51" s="40"/>
      <c r="AIM51" s="40"/>
      <c r="AIN51" s="40"/>
      <c r="AIO51" s="40"/>
      <c r="AIP51" s="40"/>
      <c r="AIQ51" s="40"/>
      <c r="AIR51" s="40"/>
      <c r="AIS51" s="40"/>
      <c r="AIT51" s="40"/>
      <c r="AIU51" s="40"/>
      <c r="AIV51" s="40"/>
      <c r="AIW51" s="40"/>
      <c r="AIX51" s="40"/>
      <c r="AIY51" s="40"/>
      <c r="AIZ51" s="40"/>
      <c r="AJA51" s="40"/>
      <c r="AJB51" s="40"/>
      <c r="AJC51" s="40"/>
      <c r="AJD51" s="40"/>
      <c r="AJE51" s="40"/>
      <c r="AJF51" s="40"/>
      <c r="AJG51" s="40"/>
      <c r="AJH51" s="40"/>
      <c r="AJI51" s="40"/>
      <c r="AJJ51" s="40"/>
      <c r="AJK51" s="40"/>
      <c r="AJL51" s="40"/>
      <c r="AJM51" s="40"/>
      <c r="AJN51" s="40"/>
      <c r="AJO51" s="40"/>
      <c r="AJP51" s="40"/>
      <c r="AJQ51" s="40"/>
      <c r="AJR51" s="40"/>
      <c r="AJS51" s="40"/>
      <c r="AJT51" s="40"/>
      <c r="AJU51" s="40"/>
      <c r="AJV51" s="40"/>
      <c r="AJW51" s="40"/>
      <c r="AJX51" s="40"/>
      <c r="AJY51" s="40"/>
      <c r="AJZ51" s="40"/>
      <c r="AKA51" s="40"/>
      <c r="AKB51" s="40"/>
      <c r="AKC51" s="40"/>
      <c r="AKD51" s="40"/>
      <c r="AKE51" s="40"/>
      <c r="AKF51" s="40"/>
      <c r="AKG51" s="40"/>
      <c r="AKH51" s="40"/>
      <c r="AKI51" s="40"/>
      <c r="AKJ51" s="40"/>
      <c r="AKK51" s="40"/>
      <c r="AKL51" s="40"/>
      <c r="AKM51" s="40"/>
      <c r="AKN51" s="40"/>
      <c r="AKO51" s="40"/>
      <c r="AKP51" s="40"/>
      <c r="AKQ51" s="40"/>
      <c r="AKR51" s="40"/>
      <c r="AKS51" s="40"/>
      <c r="AKT51" s="40"/>
      <c r="AKU51" s="40"/>
      <c r="AKV51" s="40"/>
      <c r="AKW51" s="40"/>
      <c r="AKX51" s="40"/>
      <c r="AKY51" s="40"/>
      <c r="AKZ51" s="40"/>
      <c r="ALA51" s="40"/>
      <c r="ALB51" s="40"/>
      <c r="ALC51" s="40"/>
      <c r="ALD51" s="40"/>
      <c r="ALE51" s="40"/>
      <c r="ALF51" s="40"/>
      <c r="ALG51" s="40"/>
      <c r="ALH51" s="40"/>
      <c r="ALI51" s="40"/>
      <c r="ALJ51" s="40"/>
      <c r="ALK51" s="40"/>
      <c r="ALL51" s="40"/>
      <c r="ALM51" s="40"/>
      <c r="ALN51" s="40"/>
      <c r="ALO51" s="40"/>
      <c r="ALP51" s="40"/>
      <c r="ALQ51" s="40"/>
      <c r="ALR51" s="40"/>
      <c r="ALS51" s="40"/>
      <c r="ALT51" s="40"/>
      <c r="ALU51" s="40"/>
      <c r="ALV51" s="40"/>
      <c r="ALW51" s="40"/>
      <c r="ALX51" s="40"/>
      <c r="ALY51" s="40"/>
      <c r="ALZ51" s="40"/>
      <c r="AMA51" s="40"/>
      <c r="AMB51" s="40"/>
      <c r="AMC51" s="40"/>
      <c r="AMD51" s="40"/>
      <c r="AME51" s="40"/>
      <c r="AMF51" s="40"/>
      <c r="AMG51" s="40"/>
      <c r="AMH51" s="40"/>
      <c r="AMI51" s="40"/>
      <c r="AMJ51" s="40"/>
      <c r="AMK51" s="40"/>
    </row>
    <row r="52" spans="1:1025" x14ac:dyDescent="0.25">
      <c r="A52" s="107" t="s">
        <v>8</v>
      </c>
      <c r="B52" s="16"/>
      <c r="C52" s="17" t="s">
        <v>9</v>
      </c>
    </row>
    <row r="53" spans="1:1025" x14ac:dyDescent="0.25">
      <c r="A53" s="107"/>
      <c r="B53" s="16"/>
      <c r="C53" s="17"/>
    </row>
    <row r="55" spans="1:1025" ht="48" x14ac:dyDescent="0.25">
      <c r="A55" s="12" t="s">
        <v>10</v>
      </c>
      <c r="B55" s="13"/>
      <c r="C55" s="77" t="s">
        <v>103</v>
      </c>
      <c r="D55" s="15"/>
      <c r="E55" s="36"/>
      <c r="F55" s="38"/>
      <c r="G55" s="67"/>
    </row>
    <row r="56" spans="1:1025" x14ac:dyDescent="0.25">
      <c r="A56" s="12"/>
      <c r="B56" s="13"/>
      <c r="C56" s="78" t="s">
        <v>57</v>
      </c>
      <c r="D56" s="15" t="s">
        <v>11</v>
      </c>
      <c r="E56" s="36">
        <v>3000</v>
      </c>
      <c r="F56" s="38"/>
      <c r="G56" s="67">
        <f>SUM(E56*F56)</f>
        <v>0</v>
      </c>
    </row>
    <row r="57" spans="1:1025" x14ac:dyDescent="0.25">
      <c r="A57" s="12"/>
      <c r="F57" s="38"/>
      <c r="G57" s="67"/>
    </row>
    <row r="58" spans="1:1025" ht="36.75" x14ac:dyDescent="0.25">
      <c r="A58" s="12" t="s">
        <v>73</v>
      </c>
      <c r="B58" s="13"/>
      <c r="C58" s="78" t="s">
        <v>102</v>
      </c>
      <c r="D58" s="15" t="s">
        <v>13</v>
      </c>
      <c r="E58" s="36">
        <v>1</v>
      </c>
      <c r="F58" s="38"/>
      <c r="G58" s="67">
        <f t="shared" ref="G58" si="0">SUM(E58*F58)</f>
        <v>0</v>
      </c>
    </row>
    <row r="59" spans="1:1025" x14ac:dyDescent="0.25">
      <c r="A59"/>
      <c r="B59" s="13"/>
      <c r="C59" s="78"/>
      <c r="D59" s="15"/>
      <c r="E59" s="36"/>
      <c r="F59" s="38"/>
      <c r="G59" s="67"/>
    </row>
    <row r="60" spans="1:1025" ht="56.25" customHeight="1" x14ac:dyDescent="0.25">
      <c r="A60" s="12" t="s">
        <v>74</v>
      </c>
      <c r="B60" s="13"/>
      <c r="C60" s="78" t="s">
        <v>89</v>
      </c>
      <c r="D60" s="15" t="s">
        <v>11</v>
      </c>
      <c r="E60" s="36">
        <v>3000</v>
      </c>
      <c r="F60" s="38"/>
      <c r="G60" s="67">
        <f t="shared" ref="G60:G68" si="1">F60*E60</f>
        <v>0</v>
      </c>
    </row>
    <row r="61" spans="1:1025" ht="17.25" customHeight="1" x14ac:dyDescent="0.25">
      <c r="A61" s="12"/>
      <c r="B61" s="13"/>
      <c r="C61" s="78"/>
      <c r="D61" s="15"/>
      <c r="E61" s="36"/>
      <c r="F61" s="38"/>
      <c r="G61" s="67"/>
    </row>
    <row r="62" spans="1:1025" ht="34.5" customHeight="1" x14ac:dyDescent="0.25">
      <c r="A62" s="12" t="s">
        <v>75</v>
      </c>
      <c r="B62" s="13"/>
      <c r="C62" s="78" t="s">
        <v>90</v>
      </c>
      <c r="D62" s="15" t="s">
        <v>12</v>
      </c>
      <c r="E62" s="36">
        <v>30</v>
      </c>
      <c r="F62" s="38"/>
      <c r="G62" s="67">
        <f t="shared" si="1"/>
        <v>0</v>
      </c>
    </row>
    <row r="63" spans="1:1025" ht="15" customHeight="1" x14ac:dyDescent="0.25">
      <c r="A63" s="12"/>
      <c r="B63" s="13"/>
      <c r="C63" s="78"/>
      <c r="D63" s="15"/>
      <c r="E63" s="36"/>
      <c r="F63" s="38"/>
      <c r="G63" s="67"/>
    </row>
    <row r="64" spans="1:1025" ht="34.5" customHeight="1" x14ac:dyDescent="0.25">
      <c r="A64" s="12" t="s">
        <v>76</v>
      </c>
      <c r="B64" s="13"/>
      <c r="C64" s="78" t="s">
        <v>62</v>
      </c>
      <c r="D64" s="15"/>
      <c r="E64" s="36"/>
      <c r="F64" s="38"/>
      <c r="G64" s="67"/>
    </row>
    <row r="65" spans="1:7" ht="19.5" customHeight="1" x14ac:dyDescent="0.25">
      <c r="A65" s="12"/>
      <c r="B65" s="13"/>
      <c r="C65" s="78" t="s">
        <v>101</v>
      </c>
      <c r="D65" s="15" t="s">
        <v>12</v>
      </c>
      <c r="E65" s="36">
        <v>100</v>
      </c>
      <c r="F65" s="38"/>
      <c r="G65" s="67">
        <f t="shared" si="1"/>
        <v>0</v>
      </c>
    </row>
    <row r="66" spans="1:7" ht="15.75" customHeight="1" x14ac:dyDescent="0.25">
      <c r="A66" s="12"/>
      <c r="B66" s="13"/>
      <c r="C66" s="78" t="s">
        <v>63</v>
      </c>
      <c r="D66" s="15" t="s">
        <v>11</v>
      </c>
      <c r="E66" s="36">
        <v>50</v>
      </c>
      <c r="F66" s="38"/>
      <c r="G66" s="67">
        <f t="shared" si="1"/>
        <v>0</v>
      </c>
    </row>
    <row r="67" spans="1:7" x14ac:dyDescent="0.25">
      <c r="A67" s="12"/>
      <c r="B67" s="13"/>
      <c r="C67" s="78"/>
      <c r="D67" s="15"/>
      <c r="E67" s="36"/>
      <c r="F67" s="38"/>
      <c r="G67" s="67"/>
    </row>
    <row r="68" spans="1:7" ht="24" x14ac:dyDescent="0.25">
      <c r="A68" s="130" t="s">
        <v>91</v>
      </c>
      <c r="B68" s="51"/>
      <c r="C68" s="79" t="s">
        <v>52</v>
      </c>
      <c r="D68" s="15" t="s">
        <v>14</v>
      </c>
      <c r="E68" s="36">
        <v>1</v>
      </c>
      <c r="F68" s="38"/>
      <c r="G68" s="67">
        <f t="shared" si="1"/>
        <v>0</v>
      </c>
    </row>
    <row r="69" spans="1:7" x14ac:dyDescent="0.25">
      <c r="B69" s="13"/>
      <c r="C69" s="78"/>
      <c r="D69" s="15"/>
      <c r="E69" s="36"/>
      <c r="F69" s="38"/>
      <c r="G69" s="67"/>
    </row>
    <row r="71" spans="1:7" x14ac:dyDescent="0.25">
      <c r="A71" s="108"/>
      <c r="B71" s="21"/>
      <c r="C71" s="22" t="s">
        <v>15</v>
      </c>
      <c r="D71" s="131" t="s">
        <v>78</v>
      </c>
      <c r="E71" s="23"/>
      <c r="F71" s="24"/>
      <c r="G71" s="65">
        <f>SUM(G56,G58,G60,G62,G65,G66,G68)</f>
        <v>0</v>
      </c>
    </row>
    <row r="73" spans="1:7" x14ac:dyDescent="0.25">
      <c r="A73" s="31" t="s">
        <v>16</v>
      </c>
      <c r="B73" s="31"/>
      <c r="C73" s="32" t="s">
        <v>17</v>
      </c>
      <c r="D73" s="15"/>
      <c r="E73" s="36"/>
      <c r="F73" s="38"/>
      <c r="G73" s="67"/>
    </row>
    <row r="74" spans="1:7" x14ac:dyDescent="0.25">
      <c r="A74" s="31"/>
      <c r="B74" s="31"/>
      <c r="C74" s="32"/>
      <c r="D74" s="15"/>
      <c r="E74" s="36"/>
      <c r="F74" s="38"/>
      <c r="G74" s="67"/>
    </row>
    <row r="75" spans="1:7" x14ac:dyDescent="0.25">
      <c r="A75" s="31"/>
      <c r="B75" s="31"/>
      <c r="C75" s="32"/>
      <c r="D75" s="15"/>
      <c r="E75" s="36"/>
      <c r="F75" s="38"/>
      <c r="G75" s="67"/>
    </row>
    <row r="76" spans="1:7" ht="60.75" x14ac:dyDescent="0.25">
      <c r="A76" s="51" t="s">
        <v>87</v>
      </c>
      <c r="B76" s="51"/>
      <c r="C76" s="33" t="s">
        <v>48</v>
      </c>
      <c r="D76" s="72" t="s">
        <v>11</v>
      </c>
      <c r="E76" s="36">
        <v>400</v>
      </c>
      <c r="F76" s="38"/>
      <c r="G76" s="67">
        <f>F76*E76</f>
        <v>0</v>
      </c>
    </row>
    <row r="77" spans="1:7" x14ac:dyDescent="0.25">
      <c r="A77" s="51"/>
      <c r="B77" s="35"/>
      <c r="C77" s="33"/>
      <c r="D77" s="72"/>
      <c r="E77" s="36"/>
      <c r="F77" s="38"/>
      <c r="G77" s="67"/>
    </row>
    <row r="78" spans="1:7" ht="48.75" x14ac:dyDescent="0.25">
      <c r="A78" s="51" t="s">
        <v>50</v>
      </c>
      <c r="B78" s="51"/>
      <c r="C78" s="33" t="s">
        <v>58</v>
      </c>
      <c r="D78" s="72" t="s">
        <v>18</v>
      </c>
      <c r="E78" s="36">
        <v>120</v>
      </c>
      <c r="F78" s="38"/>
      <c r="G78" s="67">
        <f t="shared" ref="G78:G98" si="2">F78*E78</f>
        <v>0</v>
      </c>
    </row>
    <row r="79" spans="1:7" x14ac:dyDescent="0.25">
      <c r="A79" s="51"/>
      <c r="B79" s="35"/>
      <c r="C79" s="33"/>
      <c r="D79" s="72"/>
      <c r="E79" s="36"/>
      <c r="F79" s="38"/>
      <c r="G79" s="67"/>
    </row>
    <row r="80" spans="1:7" ht="36.75" x14ac:dyDescent="0.25">
      <c r="A80" s="51" t="s">
        <v>19</v>
      </c>
      <c r="B80" s="51"/>
      <c r="C80" s="33" t="s">
        <v>77</v>
      </c>
      <c r="D80" s="15" t="s">
        <v>11</v>
      </c>
      <c r="E80" s="36">
        <v>400</v>
      </c>
      <c r="F80" s="37"/>
      <c r="G80" s="67">
        <f t="shared" si="2"/>
        <v>0</v>
      </c>
    </row>
    <row r="81" spans="1:7" x14ac:dyDescent="0.25">
      <c r="A81" s="51"/>
      <c r="B81" s="35"/>
      <c r="C81" s="18"/>
      <c r="D81" s="15"/>
      <c r="E81" s="36"/>
      <c r="F81" s="37"/>
      <c r="G81" s="67"/>
    </row>
    <row r="82" spans="1:7" ht="36" x14ac:dyDescent="0.25">
      <c r="A82" s="51" t="s">
        <v>20</v>
      </c>
      <c r="B82" s="51"/>
      <c r="C82" s="34" t="s">
        <v>59</v>
      </c>
      <c r="D82" s="15" t="s">
        <v>11</v>
      </c>
      <c r="E82" s="36">
        <v>400</v>
      </c>
      <c r="F82" s="37"/>
      <c r="G82" s="67">
        <f t="shared" si="2"/>
        <v>0</v>
      </c>
    </row>
    <row r="83" spans="1:7" x14ac:dyDescent="0.25">
      <c r="A83" s="51"/>
      <c r="B83" s="35"/>
      <c r="C83" s="18"/>
      <c r="D83" s="15"/>
      <c r="E83" s="36"/>
      <c r="F83" s="37"/>
      <c r="G83" s="67"/>
    </row>
    <row r="84" spans="1:7" ht="48.75" x14ac:dyDescent="0.25">
      <c r="A84" s="51" t="s">
        <v>21</v>
      </c>
      <c r="B84" s="51"/>
      <c r="C84" s="45" t="s">
        <v>92</v>
      </c>
      <c r="D84" s="15" t="s">
        <v>18</v>
      </c>
      <c r="E84" s="36">
        <v>25</v>
      </c>
      <c r="F84" s="37"/>
      <c r="G84" s="67">
        <f t="shared" si="2"/>
        <v>0</v>
      </c>
    </row>
    <row r="85" spans="1:7" x14ac:dyDescent="0.25">
      <c r="A85" s="51"/>
      <c r="B85" s="35"/>
      <c r="C85" s="33"/>
      <c r="D85" s="15"/>
      <c r="E85" s="36"/>
      <c r="F85" s="37"/>
      <c r="G85" s="67"/>
    </row>
    <row r="86" spans="1:7" ht="36" x14ac:dyDescent="0.25">
      <c r="A86" s="51" t="s">
        <v>22</v>
      </c>
      <c r="B86" s="51"/>
      <c r="C86" s="41" t="s">
        <v>53</v>
      </c>
      <c r="D86" s="15" t="s">
        <v>18</v>
      </c>
      <c r="E86" s="36">
        <v>60</v>
      </c>
      <c r="F86" s="38"/>
      <c r="G86" s="67">
        <f t="shared" si="2"/>
        <v>0</v>
      </c>
    </row>
    <row r="87" spans="1:7" x14ac:dyDescent="0.25">
      <c r="A87" s="13"/>
      <c r="B87" s="42"/>
      <c r="C87" s="33"/>
      <c r="D87" s="15"/>
      <c r="E87" s="36"/>
      <c r="F87" s="38"/>
      <c r="G87" s="67"/>
    </row>
    <row r="88" spans="1:7" ht="24.75" x14ac:dyDescent="0.25">
      <c r="A88" s="51" t="s">
        <v>23</v>
      </c>
      <c r="B88" s="35"/>
      <c r="C88" s="33" t="s">
        <v>93</v>
      </c>
      <c r="D88" s="15" t="s">
        <v>18</v>
      </c>
      <c r="E88" s="36">
        <v>3</v>
      </c>
      <c r="F88" s="37"/>
      <c r="G88" s="67">
        <f t="shared" si="2"/>
        <v>0</v>
      </c>
    </row>
    <row r="89" spans="1:7" x14ac:dyDescent="0.25">
      <c r="A89" s="51"/>
      <c r="B89" s="35"/>
      <c r="C89" s="33"/>
      <c r="D89" s="15"/>
      <c r="E89" s="36"/>
      <c r="F89" s="37"/>
      <c r="G89" s="67"/>
    </row>
    <row r="90" spans="1:7" ht="60.75" x14ac:dyDescent="0.25">
      <c r="A90" s="51" t="s">
        <v>24</v>
      </c>
      <c r="B90" s="35"/>
      <c r="C90" s="45" t="s">
        <v>94</v>
      </c>
      <c r="D90" s="109" t="s">
        <v>18</v>
      </c>
      <c r="E90" s="43">
        <v>25</v>
      </c>
      <c r="F90" s="37"/>
      <c r="G90" s="67">
        <f t="shared" si="2"/>
        <v>0</v>
      </c>
    </row>
    <row r="91" spans="1:7" x14ac:dyDescent="0.25">
      <c r="A91" s="51"/>
      <c r="B91" s="35"/>
      <c r="C91" s="45"/>
      <c r="D91" s="109"/>
      <c r="E91" s="43"/>
      <c r="F91" s="37"/>
      <c r="G91" s="67"/>
    </row>
    <row r="92" spans="1:7" ht="60.75" x14ac:dyDescent="0.25">
      <c r="A92" s="51" t="s">
        <v>25</v>
      </c>
      <c r="B92" s="35"/>
      <c r="C92" s="45" t="s">
        <v>60</v>
      </c>
      <c r="D92" s="109" t="s">
        <v>18</v>
      </c>
      <c r="E92" s="43">
        <v>25</v>
      </c>
      <c r="F92" s="37"/>
      <c r="G92" s="67">
        <f t="shared" si="2"/>
        <v>0</v>
      </c>
    </row>
    <row r="93" spans="1:7" x14ac:dyDescent="0.25">
      <c r="A93" s="51"/>
      <c r="B93" s="35"/>
      <c r="C93" s="33"/>
      <c r="D93" s="15"/>
      <c r="E93" s="36"/>
      <c r="F93" s="37"/>
      <c r="G93" s="67"/>
    </row>
    <row r="94" spans="1:7" ht="60.75" x14ac:dyDescent="0.25">
      <c r="A94" s="51" t="s">
        <v>26</v>
      </c>
      <c r="B94" s="35"/>
      <c r="C94" s="45" t="s">
        <v>95</v>
      </c>
      <c r="D94" s="109" t="s">
        <v>18</v>
      </c>
      <c r="E94" s="43">
        <v>80</v>
      </c>
      <c r="F94" s="37"/>
      <c r="G94" s="67">
        <f t="shared" si="2"/>
        <v>0</v>
      </c>
    </row>
    <row r="95" spans="1:7" x14ac:dyDescent="0.25">
      <c r="A95" s="51"/>
      <c r="B95" s="35"/>
      <c r="C95" s="110"/>
      <c r="D95" s="111"/>
      <c r="E95" s="112"/>
      <c r="F95" s="113"/>
      <c r="G95" s="67"/>
    </row>
    <row r="96" spans="1:7" ht="60" x14ac:dyDescent="0.25">
      <c r="A96" s="51" t="s">
        <v>27</v>
      </c>
      <c r="B96" s="35"/>
      <c r="C96" s="114" t="s">
        <v>54</v>
      </c>
      <c r="D96" s="109" t="s">
        <v>18</v>
      </c>
      <c r="E96" s="43">
        <v>70</v>
      </c>
      <c r="F96" s="43"/>
      <c r="G96" s="67">
        <f t="shared" si="2"/>
        <v>0</v>
      </c>
    </row>
    <row r="97" spans="1:7" x14ac:dyDescent="0.25">
      <c r="A97" s="51"/>
      <c r="B97" s="35"/>
      <c r="C97" s="114"/>
      <c r="D97" s="109"/>
      <c r="E97" s="43"/>
      <c r="F97" s="43"/>
      <c r="G97" s="67"/>
    </row>
    <row r="98" spans="1:7" ht="24" x14ac:dyDescent="0.25">
      <c r="A98" s="51" t="s">
        <v>28</v>
      </c>
      <c r="B98" s="35"/>
      <c r="C98" s="114" t="s">
        <v>88</v>
      </c>
      <c r="D98" s="109" t="s">
        <v>18</v>
      </c>
      <c r="E98" s="43">
        <v>20</v>
      </c>
      <c r="F98" s="43"/>
      <c r="G98" s="67">
        <f t="shared" si="2"/>
        <v>0</v>
      </c>
    </row>
    <row r="99" spans="1:7" x14ac:dyDescent="0.25">
      <c r="A99" s="13"/>
      <c r="B99" s="42"/>
      <c r="C99" s="33"/>
      <c r="D99" s="15"/>
      <c r="E99" s="36"/>
      <c r="F99" s="38"/>
      <c r="G99" s="67"/>
    </row>
    <row r="100" spans="1:7" x14ac:dyDescent="0.25">
      <c r="A100" s="13"/>
      <c r="B100" s="13"/>
      <c r="C100" s="14"/>
      <c r="D100" s="15"/>
      <c r="E100" s="36"/>
      <c r="F100" s="38"/>
      <c r="G100" s="67"/>
    </row>
    <row r="101" spans="1:7" x14ac:dyDescent="0.25">
      <c r="A101" s="87"/>
      <c r="B101" s="21"/>
      <c r="C101" s="22" t="s">
        <v>29</v>
      </c>
      <c r="D101" s="131" t="s">
        <v>78</v>
      </c>
      <c r="E101" s="23"/>
      <c r="F101" s="24"/>
      <c r="G101" s="65">
        <f>SUM(G76,G78,G80,G82,G84,G86,G88,G90,G92,G94,G96,G98)</f>
        <v>0</v>
      </c>
    </row>
    <row r="102" spans="1:7" x14ac:dyDescent="0.25">
      <c r="A102" s="51"/>
      <c r="B102" s="25"/>
      <c r="C102" s="26"/>
      <c r="D102" s="52"/>
      <c r="E102" s="28"/>
      <c r="F102" s="29"/>
      <c r="G102" s="67"/>
    </row>
    <row r="103" spans="1:7" x14ac:dyDescent="0.25">
      <c r="A103" s="31" t="s">
        <v>30</v>
      </c>
      <c r="B103" s="51"/>
      <c r="C103" s="44" t="s">
        <v>33</v>
      </c>
      <c r="D103" s="72"/>
      <c r="E103" s="36"/>
      <c r="F103" s="38"/>
      <c r="G103" s="67"/>
    </row>
    <row r="104" spans="1:7" x14ac:dyDescent="0.25">
      <c r="A104" s="31"/>
      <c r="B104" s="30"/>
      <c r="C104" s="44"/>
      <c r="D104" s="72"/>
      <c r="E104" s="36"/>
      <c r="F104" s="38"/>
      <c r="G104" s="67"/>
    </row>
    <row r="105" spans="1:7" x14ac:dyDescent="0.25">
      <c r="A105" s="51"/>
      <c r="B105" s="51"/>
      <c r="C105" s="45"/>
      <c r="D105" s="72"/>
      <c r="E105" s="36"/>
      <c r="F105" s="38"/>
      <c r="G105" s="67"/>
    </row>
    <row r="106" spans="1:7" ht="60.75" x14ac:dyDescent="0.25">
      <c r="A106" s="51" t="s">
        <v>61</v>
      </c>
      <c r="B106" s="51"/>
      <c r="C106" s="45" t="s">
        <v>49</v>
      </c>
      <c r="D106" s="72" t="s">
        <v>18</v>
      </c>
      <c r="E106" s="36">
        <v>120</v>
      </c>
      <c r="F106" s="38"/>
      <c r="G106" s="67">
        <f>SUM(E106*F106)</f>
        <v>0</v>
      </c>
    </row>
    <row r="107" spans="1:7" x14ac:dyDescent="0.25">
      <c r="A107" s="51"/>
      <c r="B107" s="51"/>
      <c r="C107" s="45"/>
      <c r="D107" s="72"/>
      <c r="E107" s="36"/>
      <c r="F107" s="38"/>
      <c r="G107" s="67"/>
    </row>
    <row r="108" spans="1:7" ht="36.75" x14ac:dyDescent="0.25">
      <c r="A108" s="51" t="s">
        <v>31</v>
      </c>
      <c r="B108" s="51"/>
      <c r="C108" s="129" t="s">
        <v>100</v>
      </c>
      <c r="D108" s="72" t="s">
        <v>11</v>
      </c>
      <c r="E108" s="36">
        <v>350</v>
      </c>
      <c r="F108" s="38"/>
      <c r="G108" s="67">
        <f t="shared" ref="G108" si="3">SUM(E108*F108)</f>
        <v>0</v>
      </c>
    </row>
    <row r="109" spans="1:7" x14ac:dyDescent="0.25">
      <c r="A109" s="51"/>
      <c r="B109" s="51"/>
      <c r="C109" s="46"/>
      <c r="D109" s="72"/>
      <c r="E109" s="36"/>
      <c r="F109" s="38"/>
      <c r="G109" s="67"/>
    </row>
    <row r="110" spans="1:7" x14ac:dyDescent="0.25">
      <c r="A110" s="51"/>
      <c r="B110" s="13"/>
      <c r="C110" s="46"/>
      <c r="D110" s="72"/>
      <c r="E110" s="36"/>
      <c r="F110" s="38"/>
      <c r="G110" s="67"/>
    </row>
    <row r="111" spans="1:7" x14ac:dyDescent="0.25">
      <c r="A111" s="87"/>
      <c r="B111" s="126"/>
      <c r="C111" s="22" t="s">
        <v>36</v>
      </c>
      <c r="D111" s="131" t="s">
        <v>78</v>
      </c>
      <c r="E111" s="125"/>
      <c r="F111" s="127"/>
      <c r="G111" s="65">
        <f>SUM(G106,G108)</f>
        <v>0</v>
      </c>
    </row>
    <row r="112" spans="1:7" x14ac:dyDescent="0.25">
      <c r="A112" s="51"/>
      <c r="B112" s="25"/>
      <c r="C112" s="26"/>
      <c r="D112" s="27"/>
      <c r="E112" s="28"/>
      <c r="F112" s="29"/>
      <c r="G112" s="67"/>
    </row>
    <row r="113" spans="1:7" x14ac:dyDescent="0.25">
      <c r="A113" s="31" t="s">
        <v>32</v>
      </c>
      <c r="B113" s="30"/>
      <c r="C113" s="44" t="s">
        <v>55</v>
      </c>
      <c r="D113" s="15"/>
      <c r="E113" s="36"/>
      <c r="F113" s="38"/>
      <c r="G113" s="67"/>
    </row>
    <row r="114" spans="1:7" x14ac:dyDescent="0.25">
      <c r="A114" s="31"/>
      <c r="B114" s="30"/>
      <c r="C114" s="44"/>
      <c r="D114" s="15"/>
      <c r="E114" s="36"/>
      <c r="F114" s="38"/>
      <c r="G114" s="67"/>
    </row>
    <row r="115" spans="1:7" x14ac:dyDescent="0.25">
      <c r="A115" s="13"/>
      <c r="B115" s="13"/>
      <c r="C115" s="19"/>
      <c r="D115" s="72"/>
      <c r="E115" s="36"/>
      <c r="F115" s="38"/>
      <c r="G115" s="67"/>
    </row>
    <row r="116" spans="1:7" ht="84.75" x14ac:dyDescent="0.25">
      <c r="A116" s="51" t="s">
        <v>34</v>
      </c>
      <c r="B116" s="51"/>
      <c r="C116" s="47" t="s">
        <v>38</v>
      </c>
      <c r="D116" s="72" t="s">
        <v>12</v>
      </c>
      <c r="E116" s="36">
        <v>300</v>
      </c>
      <c r="F116" s="38"/>
      <c r="G116" s="67">
        <f>SUM(E116*F116)</f>
        <v>0</v>
      </c>
    </row>
    <row r="117" spans="1:7" x14ac:dyDescent="0.25">
      <c r="A117" s="51"/>
      <c r="B117" s="51"/>
      <c r="C117" s="47"/>
      <c r="D117" s="72"/>
      <c r="E117" s="36"/>
      <c r="F117" s="38"/>
      <c r="G117" s="67"/>
    </row>
    <row r="118" spans="1:7" ht="84" x14ac:dyDescent="0.25">
      <c r="A118" s="13" t="s">
        <v>35</v>
      </c>
      <c r="B118" s="13"/>
      <c r="C118" s="19" t="s">
        <v>96</v>
      </c>
      <c r="D118" s="15" t="s">
        <v>12</v>
      </c>
      <c r="E118" s="36">
        <v>120</v>
      </c>
      <c r="F118" s="38"/>
      <c r="G118" s="67">
        <f t="shared" ref="G118:G122" si="4">SUM(E118*F118)</f>
        <v>0</v>
      </c>
    </row>
    <row r="119" spans="1:7" x14ac:dyDescent="0.25">
      <c r="A119" s="13"/>
      <c r="B119" s="13"/>
      <c r="C119" s="18"/>
      <c r="D119" s="15"/>
      <c r="E119" s="36"/>
      <c r="F119" s="38"/>
      <c r="G119" s="67"/>
    </row>
    <row r="120" spans="1:7" ht="24.75" x14ac:dyDescent="0.25">
      <c r="A120" s="13" t="s">
        <v>80</v>
      </c>
      <c r="B120" s="13"/>
      <c r="C120" s="18" t="s">
        <v>71</v>
      </c>
      <c r="D120" s="15" t="s">
        <v>11</v>
      </c>
      <c r="E120" s="36">
        <v>350</v>
      </c>
      <c r="F120" s="38"/>
      <c r="G120" s="67">
        <f t="shared" si="4"/>
        <v>0</v>
      </c>
    </row>
    <row r="121" spans="1:7" x14ac:dyDescent="0.25">
      <c r="A121" s="13"/>
      <c r="B121" s="13"/>
      <c r="C121" s="18"/>
      <c r="D121" s="15"/>
      <c r="E121" s="36"/>
      <c r="F121" s="38"/>
      <c r="G121" s="67"/>
    </row>
    <row r="122" spans="1:7" ht="36.75" x14ac:dyDescent="0.25">
      <c r="A122" s="13" t="s">
        <v>81</v>
      </c>
      <c r="B122" s="13"/>
      <c r="C122" s="18" t="s">
        <v>97</v>
      </c>
      <c r="D122" s="15" t="s">
        <v>18</v>
      </c>
      <c r="E122" s="36">
        <v>50</v>
      </c>
      <c r="F122" s="38"/>
      <c r="G122" s="67">
        <f t="shared" si="4"/>
        <v>0</v>
      </c>
    </row>
    <row r="123" spans="1:7" x14ac:dyDescent="0.25">
      <c r="A123" s="13"/>
      <c r="B123" s="13"/>
      <c r="C123" s="18"/>
      <c r="D123" s="15"/>
      <c r="E123" s="36"/>
      <c r="F123" s="38"/>
      <c r="G123" s="67"/>
    </row>
    <row r="124" spans="1:7" x14ac:dyDescent="0.25">
      <c r="A124" s="87"/>
      <c r="B124" s="21"/>
      <c r="C124" s="22" t="s">
        <v>56</v>
      </c>
      <c r="D124" s="131" t="s">
        <v>78</v>
      </c>
      <c r="E124" s="23"/>
      <c r="F124" s="24"/>
      <c r="G124" s="65">
        <f>SUM(G116:G122)</f>
        <v>0</v>
      </c>
    </row>
    <row r="125" spans="1:7" x14ac:dyDescent="0.25">
      <c r="A125" s="51"/>
      <c r="B125" s="25"/>
      <c r="C125" s="26"/>
      <c r="D125" s="52"/>
      <c r="E125" s="28"/>
      <c r="F125" s="29"/>
      <c r="G125" s="67"/>
    </row>
    <row r="126" spans="1:7" x14ac:dyDescent="0.25">
      <c r="A126" s="48" t="s">
        <v>37</v>
      </c>
      <c r="B126" s="48"/>
      <c r="C126" s="49" t="s">
        <v>40</v>
      </c>
      <c r="D126" s="15"/>
      <c r="E126" s="36"/>
      <c r="F126" s="38"/>
      <c r="G126" s="67"/>
    </row>
    <row r="127" spans="1:7" x14ac:dyDescent="0.25">
      <c r="A127" s="13"/>
      <c r="B127" s="13"/>
      <c r="C127" s="18"/>
      <c r="D127" s="15"/>
      <c r="E127" s="36"/>
      <c r="F127" s="38"/>
      <c r="G127" s="67"/>
    </row>
    <row r="128" spans="1:7" x14ac:dyDescent="0.25">
      <c r="A128" s="13"/>
      <c r="B128" s="13"/>
      <c r="C128" s="18"/>
      <c r="D128" s="15"/>
      <c r="E128" s="36"/>
      <c r="F128" s="38"/>
      <c r="G128" s="67"/>
    </row>
    <row r="129" spans="1:7" ht="60.75" x14ac:dyDescent="0.25">
      <c r="A129" s="13" t="s">
        <v>82</v>
      </c>
      <c r="B129" s="13"/>
      <c r="C129" s="18" t="s">
        <v>98</v>
      </c>
      <c r="D129" s="15" t="s">
        <v>12</v>
      </c>
      <c r="E129" s="36">
        <v>225</v>
      </c>
      <c r="F129" s="38"/>
      <c r="G129" s="67">
        <f>SUM(E129*F129)</f>
        <v>0</v>
      </c>
    </row>
    <row r="130" spans="1:7" x14ac:dyDescent="0.25">
      <c r="A130" s="13"/>
      <c r="B130" s="13"/>
      <c r="C130" s="18"/>
      <c r="D130" s="15"/>
      <c r="E130" s="36"/>
      <c r="F130" s="38"/>
      <c r="G130" s="67"/>
    </row>
    <row r="131" spans="1:7" ht="65.25" customHeight="1" x14ac:dyDescent="0.25">
      <c r="A131" s="13" t="s">
        <v>72</v>
      </c>
      <c r="B131" s="13"/>
      <c r="C131" s="34" t="s">
        <v>65</v>
      </c>
      <c r="D131" s="15" t="s">
        <v>12</v>
      </c>
      <c r="E131" s="36">
        <v>250</v>
      </c>
      <c r="F131" s="38"/>
      <c r="G131" s="67">
        <f t="shared" ref="G131" si="5">SUM(E131*F131)</f>
        <v>0</v>
      </c>
    </row>
    <row r="132" spans="1:7" x14ac:dyDescent="0.25">
      <c r="A132" s="13"/>
      <c r="B132" s="13"/>
      <c r="C132" s="18"/>
      <c r="D132" s="15"/>
      <c r="E132" s="36"/>
      <c r="F132" s="38"/>
      <c r="G132" s="67"/>
    </row>
    <row r="133" spans="1:7" x14ac:dyDescent="0.25">
      <c r="A133" s="87"/>
      <c r="B133" s="21"/>
      <c r="C133" s="22" t="s">
        <v>41</v>
      </c>
      <c r="D133" s="131" t="s">
        <v>78</v>
      </c>
      <c r="E133" s="23"/>
      <c r="F133" s="24"/>
      <c r="G133" s="65">
        <f>SUM(G129,G131)</f>
        <v>0</v>
      </c>
    </row>
    <row r="134" spans="1:7" x14ac:dyDescent="0.25">
      <c r="A134" s="13"/>
      <c r="B134" s="13"/>
      <c r="C134" s="18"/>
      <c r="D134" s="15"/>
      <c r="E134" s="36"/>
      <c r="F134" s="38"/>
      <c r="G134" s="67"/>
    </row>
    <row r="135" spans="1:7" x14ac:dyDescent="0.25">
      <c r="A135" s="88" t="s">
        <v>39</v>
      </c>
      <c r="B135" s="25"/>
      <c r="C135" s="26" t="s">
        <v>66</v>
      </c>
      <c r="D135" s="27"/>
      <c r="E135" s="28"/>
      <c r="F135" s="29"/>
      <c r="G135" s="67"/>
    </row>
    <row r="136" spans="1:7" x14ac:dyDescent="0.25">
      <c r="A136" s="88"/>
      <c r="B136" s="25"/>
      <c r="C136" s="26"/>
      <c r="D136" s="27"/>
      <c r="E136" s="28"/>
      <c r="F136" s="29"/>
      <c r="G136" s="67"/>
    </row>
    <row r="137" spans="1:7" x14ac:dyDescent="0.25">
      <c r="A137" s="88"/>
      <c r="B137" s="25"/>
      <c r="C137" s="26"/>
      <c r="D137" s="27"/>
      <c r="E137" s="28"/>
      <c r="F137" s="29"/>
      <c r="G137" s="67"/>
    </row>
    <row r="138" spans="1:7" ht="72.75" x14ac:dyDescent="0.25">
      <c r="A138" s="51" t="s">
        <v>51</v>
      </c>
      <c r="B138" s="25"/>
      <c r="C138" s="18" t="s">
        <v>69</v>
      </c>
      <c r="D138" s="20" t="s">
        <v>67</v>
      </c>
      <c r="E138" s="122">
        <v>8</v>
      </c>
      <c r="F138" s="29"/>
      <c r="G138" s="67">
        <f>SUM(E138*F138)</f>
        <v>0</v>
      </c>
    </row>
    <row r="139" spans="1:7" x14ac:dyDescent="0.25">
      <c r="A139" s="51"/>
      <c r="B139" s="25"/>
      <c r="C139" s="50"/>
      <c r="D139" s="20"/>
      <c r="E139" s="28"/>
      <c r="F139" s="29"/>
      <c r="G139" s="67"/>
    </row>
    <row r="140" spans="1:7" ht="72.75" x14ac:dyDescent="0.25">
      <c r="A140" s="128" t="s">
        <v>64</v>
      </c>
      <c r="B140" s="124"/>
      <c r="C140" s="18" t="s">
        <v>104</v>
      </c>
      <c r="D140" s="121" t="s">
        <v>67</v>
      </c>
      <c r="E140" s="122">
        <v>32</v>
      </c>
      <c r="F140" s="123"/>
      <c r="G140" s="67">
        <f t="shared" ref="G140:G146" si="6">SUM(E140*F140)</f>
        <v>0</v>
      </c>
    </row>
    <row r="141" spans="1:7" x14ac:dyDescent="0.25">
      <c r="A141" s="128"/>
      <c r="B141" s="124"/>
      <c r="C141" s="18"/>
      <c r="D141" s="121"/>
      <c r="E141" s="122"/>
      <c r="F141" s="123"/>
      <c r="G141" s="67"/>
    </row>
    <row r="142" spans="1:7" ht="72.75" x14ac:dyDescent="0.25">
      <c r="A142" s="128" t="s">
        <v>83</v>
      </c>
      <c r="B142" s="124"/>
      <c r="C142" s="18" t="s">
        <v>99</v>
      </c>
      <c r="D142" s="121" t="s">
        <v>67</v>
      </c>
      <c r="E142" s="122">
        <v>4</v>
      </c>
      <c r="F142" s="123"/>
      <c r="G142" s="67">
        <f t="shared" si="6"/>
        <v>0</v>
      </c>
    </row>
    <row r="143" spans="1:7" x14ac:dyDescent="0.25">
      <c r="A143" s="51"/>
      <c r="B143" s="25"/>
      <c r="C143" s="50"/>
      <c r="D143" s="20"/>
      <c r="E143" s="28"/>
      <c r="F143" s="29"/>
      <c r="G143" s="67"/>
    </row>
    <row r="144" spans="1:7" ht="48.75" x14ac:dyDescent="0.25">
      <c r="A144" s="51" t="s">
        <v>84</v>
      </c>
      <c r="B144" s="25"/>
      <c r="C144" s="18" t="s">
        <v>68</v>
      </c>
      <c r="D144" s="20" t="s">
        <v>12</v>
      </c>
      <c r="E144" s="28">
        <v>880</v>
      </c>
      <c r="F144" s="29"/>
      <c r="G144" s="67">
        <f t="shared" si="6"/>
        <v>0</v>
      </c>
    </row>
    <row r="145" spans="1:7" x14ac:dyDescent="0.25">
      <c r="A145" s="51"/>
      <c r="B145" s="25"/>
      <c r="C145" s="18"/>
      <c r="D145" s="20"/>
      <c r="E145" s="28"/>
      <c r="F145" s="29"/>
      <c r="G145" s="67"/>
    </row>
    <row r="146" spans="1:7" ht="48.75" x14ac:dyDescent="0.25">
      <c r="A146" s="51" t="s">
        <v>85</v>
      </c>
      <c r="B146" s="25"/>
      <c r="C146" s="18" t="s">
        <v>70</v>
      </c>
      <c r="D146" s="20" t="s">
        <v>12</v>
      </c>
      <c r="E146" s="28">
        <v>195</v>
      </c>
      <c r="F146" s="29"/>
      <c r="G146" s="67">
        <f t="shared" si="6"/>
        <v>0</v>
      </c>
    </row>
    <row r="147" spans="1:7" x14ac:dyDescent="0.25">
      <c r="A147" s="51"/>
      <c r="B147" s="25"/>
      <c r="C147" s="18"/>
      <c r="D147" s="20"/>
      <c r="E147" s="28"/>
      <c r="F147" s="29"/>
      <c r="G147" s="67"/>
    </row>
    <row r="148" spans="1:7" x14ac:dyDescent="0.25">
      <c r="A148" s="87"/>
      <c r="B148" s="21"/>
      <c r="C148" s="22" t="s">
        <v>43</v>
      </c>
      <c r="D148" s="131" t="s">
        <v>78</v>
      </c>
      <c r="E148" s="23"/>
      <c r="F148" s="24"/>
      <c r="G148" s="65">
        <f>SUM(G138,G140,G142,G144,G146)</f>
        <v>0</v>
      </c>
    </row>
  </sheetData>
  <mergeCells count="10">
    <mergeCell ref="A1:G1"/>
    <mergeCell ref="A3:G3"/>
    <mergeCell ref="A5:G5"/>
    <mergeCell ref="A7:G7"/>
    <mergeCell ref="A23:G23"/>
    <mergeCell ref="A25:G26"/>
    <mergeCell ref="A27:G27"/>
    <mergeCell ref="A28:G28"/>
    <mergeCell ref="A45:C45"/>
    <mergeCell ref="E45:G45"/>
  </mergeCells>
  <pageMargins left="0.59055118110236215" right="0.19685039370078741" top="0.94488188976377951" bottom="0.74803149606299213" header="0.19685039370078741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9"/>
  <sheetViews>
    <sheetView view="pageBreakPreview" zoomScale="110" zoomScaleNormal="130" zoomScaleSheetLayoutView="110" workbookViewId="0">
      <selection activeCell="L13" sqref="L13"/>
    </sheetView>
  </sheetViews>
  <sheetFormatPr defaultRowHeight="15" x14ac:dyDescent="0.25"/>
  <cols>
    <col min="1" max="1" width="5" customWidth="1"/>
    <col min="2" max="2" width="7.28515625" customWidth="1"/>
    <col min="3" max="3" width="40.5703125" customWidth="1"/>
    <col min="4" max="4" width="7.140625" customWidth="1"/>
    <col min="5" max="5" width="7.7109375" customWidth="1"/>
    <col min="6" max="6" width="5.7109375" customWidth="1"/>
    <col min="7" max="7" width="17.7109375" style="86" customWidth="1"/>
    <col min="8" max="1025" width="9.140625" customWidth="1"/>
  </cols>
  <sheetData>
    <row r="2" spans="1:8" ht="19.5" x14ac:dyDescent="0.3">
      <c r="A2" s="87"/>
      <c r="B2" s="133"/>
      <c r="C2" s="134" t="s">
        <v>44</v>
      </c>
      <c r="D2" s="135"/>
      <c r="E2" s="136"/>
      <c r="F2" s="137"/>
      <c r="G2" s="138"/>
      <c r="H2" s="132"/>
    </row>
    <row r="4" spans="1:8" x14ac:dyDescent="0.25">
      <c r="A4" s="31" t="s">
        <v>8</v>
      </c>
      <c r="B4" s="31"/>
      <c r="C4" s="32" t="s">
        <v>9</v>
      </c>
      <c r="D4" s="52" t="s">
        <v>78</v>
      </c>
      <c r="E4" s="53"/>
      <c r="F4" s="54"/>
      <c r="G4" s="66">
        <f>radovi!G71</f>
        <v>0</v>
      </c>
    </row>
    <row r="5" spans="1:8" x14ac:dyDescent="0.25">
      <c r="A5" s="31"/>
      <c r="B5" s="31"/>
      <c r="C5" s="32"/>
      <c r="D5" s="52"/>
      <c r="E5" s="53"/>
      <c r="F5" s="54"/>
      <c r="G5" s="68"/>
    </row>
    <row r="6" spans="1:8" x14ac:dyDescent="0.25">
      <c r="A6" s="31" t="s">
        <v>16</v>
      </c>
      <c r="B6" s="31"/>
      <c r="C6" s="32" t="s">
        <v>17</v>
      </c>
      <c r="D6" s="52" t="s">
        <v>78</v>
      </c>
      <c r="E6" s="53"/>
      <c r="F6" s="54"/>
      <c r="G6" s="68">
        <f>radovi!G101</f>
        <v>0</v>
      </c>
    </row>
    <row r="7" spans="1:8" x14ac:dyDescent="0.25">
      <c r="A7" s="16"/>
      <c r="B7" s="16"/>
      <c r="C7" s="44"/>
      <c r="D7" s="52"/>
      <c r="E7" s="53"/>
      <c r="F7" s="54"/>
      <c r="G7" s="68"/>
    </row>
    <row r="8" spans="1:8" x14ac:dyDescent="0.25">
      <c r="A8" s="16" t="s">
        <v>30</v>
      </c>
      <c r="B8" s="16"/>
      <c r="C8" s="44" t="s">
        <v>33</v>
      </c>
      <c r="D8" s="52" t="s">
        <v>78</v>
      </c>
      <c r="E8" s="53"/>
      <c r="F8" s="54"/>
      <c r="G8" s="68">
        <f>radovi!G111</f>
        <v>0</v>
      </c>
    </row>
    <row r="9" spans="1:8" x14ac:dyDescent="0.25">
      <c r="A9" s="16"/>
      <c r="B9" s="16"/>
      <c r="C9" s="44"/>
      <c r="D9" s="52"/>
      <c r="E9" s="53"/>
      <c r="F9" s="54"/>
      <c r="G9" s="68"/>
    </row>
    <row r="10" spans="1:8" x14ac:dyDescent="0.25">
      <c r="A10" s="16" t="s">
        <v>32</v>
      </c>
      <c r="B10" s="16"/>
      <c r="C10" s="44" t="s">
        <v>55</v>
      </c>
      <c r="D10" s="52" t="s">
        <v>78</v>
      </c>
      <c r="E10" s="53"/>
      <c r="F10" s="54"/>
      <c r="G10" s="68">
        <f>radovi!G124</f>
        <v>0</v>
      </c>
    </row>
    <row r="11" spans="1:8" x14ac:dyDescent="0.25">
      <c r="A11" s="16"/>
      <c r="B11" s="16"/>
      <c r="C11" s="44"/>
      <c r="D11" s="52"/>
      <c r="E11" s="53"/>
      <c r="F11" s="54"/>
      <c r="G11" s="68"/>
    </row>
    <row r="12" spans="1:8" x14ac:dyDescent="0.25">
      <c r="A12" s="16" t="s">
        <v>37</v>
      </c>
      <c r="B12" s="16"/>
      <c r="C12" s="44" t="s">
        <v>40</v>
      </c>
      <c r="D12" s="52" t="s">
        <v>78</v>
      </c>
      <c r="E12" s="53"/>
      <c r="F12" s="54"/>
      <c r="G12" s="68">
        <f>radovi!G133</f>
        <v>0</v>
      </c>
    </row>
    <row r="13" spans="1:8" x14ac:dyDescent="0.25">
      <c r="A13" s="31"/>
      <c r="B13" s="31"/>
      <c r="C13" s="32"/>
      <c r="D13" s="52"/>
      <c r="E13" s="53"/>
      <c r="F13" s="54"/>
      <c r="G13" s="68"/>
    </row>
    <row r="14" spans="1:8" x14ac:dyDescent="0.25">
      <c r="A14" s="31" t="s">
        <v>39</v>
      </c>
      <c r="B14" s="31"/>
      <c r="C14" s="44" t="s">
        <v>42</v>
      </c>
      <c r="D14" s="52" t="s">
        <v>78</v>
      </c>
      <c r="E14" s="53"/>
      <c r="F14" s="54"/>
      <c r="G14" s="68">
        <f>radovi!G148</f>
        <v>0</v>
      </c>
    </row>
    <row r="15" spans="1:8" x14ac:dyDescent="0.25">
      <c r="A15" s="31"/>
      <c r="B15" s="31"/>
      <c r="C15" s="44"/>
      <c r="D15" s="52"/>
      <c r="E15" s="53"/>
      <c r="F15" s="54"/>
      <c r="G15" s="68"/>
    </row>
    <row r="16" spans="1:8" x14ac:dyDescent="0.25">
      <c r="A16" s="31"/>
      <c r="B16" s="31"/>
      <c r="C16" s="44"/>
      <c r="D16" s="52"/>
      <c r="E16" s="53"/>
      <c r="F16" s="54"/>
      <c r="G16" s="68"/>
    </row>
    <row r="17" spans="1:7" x14ac:dyDescent="0.25">
      <c r="A17" s="31"/>
      <c r="B17" s="31"/>
      <c r="C17" s="44" t="s">
        <v>47</v>
      </c>
      <c r="D17" s="52" t="s">
        <v>78</v>
      </c>
      <c r="E17" s="53"/>
      <c r="F17" s="54"/>
      <c r="G17" s="68">
        <f>SUM(G4:G14)</f>
        <v>0</v>
      </c>
    </row>
    <row r="18" spans="1:7" x14ac:dyDescent="0.25">
      <c r="A18" s="31"/>
      <c r="B18" s="31"/>
      <c r="C18" s="32"/>
      <c r="D18" s="52"/>
      <c r="E18" s="53"/>
      <c r="F18" s="54"/>
      <c r="G18" s="68"/>
    </row>
    <row r="19" spans="1:7" x14ac:dyDescent="0.25">
      <c r="A19" s="55"/>
      <c r="B19" s="56"/>
      <c r="C19" s="57" t="s">
        <v>45</v>
      </c>
      <c r="D19" s="52" t="s">
        <v>78</v>
      </c>
      <c r="E19" s="58"/>
      <c r="F19" s="59"/>
      <c r="G19" s="69">
        <f>G17*0.25</f>
        <v>0</v>
      </c>
    </row>
    <row r="20" spans="1:7" x14ac:dyDescent="0.25">
      <c r="A20" s="30"/>
      <c r="B20" s="31"/>
      <c r="C20" s="32"/>
      <c r="D20" s="52"/>
      <c r="E20" s="53"/>
      <c r="F20" s="54"/>
      <c r="G20" s="68"/>
    </row>
    <row r="21" spans="1:7" x14ac:dyDescent="0.25">
      <c r="A21" s="60"/>
      <c r="B21" s="60"/>
      <c r="C21" s="61" t="s">
        <v>46</v>
      </c>
      <c r="D21" s="52" t="s">
        <v>78</v>
      </c>
      <c r="E21" s="62"/>
      <c r="F21" s="63"/>
      <c r="G21" s="70">
        <f>G17*1.25</f>
        <v>0</v>
      </c>
    </row>
    <row r="22" spans="1:7" x14ac:dyDescent="0.25">
      <c r="A22" s="30"/>
      <c r="B22" s="31"/>
      <c r="C22" s="32"/>
      <c r="D22" s="52"/>
      <c r="E22" s="53"/>
      <c r="F22" s="73"/>
      <c r="G22" s="68"/>
    </row>
    <row r="23" spans="1:7" x14ac:dyDescent="0.25">
      <c r="A23" s="30"/>
      <c r="B23" s="31"/>
      <c r="C23" s="32"/>
      <c r="D23" s="52"/>
      <c r="E23" s="53"/>
      <c r="F23" s="73"/>
      <c r="G23" s="68"/>
    </row>
    <row r="25" spans="1:7" x14ac:dyDescent="0.25">
      <c r="A25" s="146"/>
      <c r="B25" s="146"/>
      <c r="C25" s="146"/>
      <c r="D25" s="147"/>
      <c r="E25" s="147"/>
      <c r="F25" s="147"/>
      <c r="G25" s="147"/>
    </row>
    <row r="26" spans="1:7" x14ac:dyDescent="0.25">
      <c r="A26" s="74"/>
      <c r="B26" s="46"/>
      <c r="C26" s="46"/>
      <c r="D26" s="15"/>
      <c r="E26" s="75"/>
      <c r="F26" s="76"/>
      <c r="G26" s="89"/>
    </row>
    <row r="27" spans="1:7" x14ac:dyDescent="0.25">
      <c r="A27" s="74"/>
      <c r="B27" s="46"/>
      <c r="C27" s="46"/>
      <c r="D27" s="15"/>
      <c r="E27" s="75"/>
      <c r="F27" s="76"/>
      <c r="G27" s="89"/>
    </row>
    <row r="28" spans="1:7" x14ac:dyDescent="0.25">
      <c r="A28" s="74"/>
      <c r="B28" s="46"/>
      <c r="C28" s="46"/>
      <c r="D28" s="15"/>
      <c r="E28" s="75"/>
      <c r="F28" s="76"/>
      <c r="G28" s="89"/>
    </row>
    <row r="29" spans="1:7" x14ac:dyDescent="0.25">
      <c r="A29" s="12"/>
      <c r="B29" s="13"/>
      <c r="C29" s="14"/>
      <c r="D29" s="147"/>
      <c r="E29" s="147"/>
      <c r="F29" s="147"/>
      <c r="G29" s="147"/>
    </row>
  </sheetData>
  <mergeCells count="3">
    <mergeCell ref="A25:C25"/>
    <mergeCell ref="D25:G25"/>
    <mergeCell ref="D29:G29"/>
  </mergeCells>
  <pageMargins left="0.59027777777777801" right="0.196527777777778" top="0.94444444444444398" bottom="0.74791666666666701" header="0.196527777777778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radovi</vt:lpstr>
      <vt:lpstr>rekapitulacija</vt:lpstr>
      <vt:lpstr>radovi!Podrucje_ispisa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Drago</dc:creator>
  <dc:description/>
  <cp:lastModifiedBy>Maja Vozny</cp:lastModifiedBy>
  <cp:revision>16</cp:revision>
  <cp:lastPrinted>2026-05-14T08:06:40Z</cp:lastPrinted>
  <dcterms:created xsi:type="dcterms:W3CDTF">2012-04-13T10:31:17Z</dcterms:created>
  <dcterms:modified xsi:type="dcterms:W3CDTF">2026-05-25T09:20:41Z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